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192.168.1.15\調査部\◆令和6年度　潤滑油調査\R6 エクセル回答シート\"/>
    </mc:Choice>
  </mc:AlternateContent>
  <xr:revisionPtr revIDLastSave="0" documentId="13_ncr:1_{28F9F020-7E76-4994-AD43-8F5207979115}" xr6:coauthVersionLast="47" xr6:coauthVersionMax="47" xr10:uidLastSave="{00000000-0000-0000-0000-000000000000}"/>
  <workbookProtection workbookAlgorithmName="SHA-512" workbookHashValue="vN3huuSwMd7XEgw/LEZM0HFvwMpa84abhfYbh/MuBngUNdzXI7iW/DrKCH86NG0yAo5mR40EB967TQ0mkqpdZA==" workbookSaltValue="eLKCYEiPyUGTJctC7cn/Ng==" workbookSpinCount="100000" lockStructure="1"/>
  <bookViews>
    <workbookView xWindow="19080" yWindow="465" windowWidth="29040" windowHeight="15720" xr2:uid="{1A27523B-F51C-4824-BEF4-947F1F96B864}"/>
  </bookViews>
  <sheets>
    <sheet name="入力シート（トラック）" sheetId="1" r:id="rId1"/>
    <sheet name="抽出シート" sheetId="3" r:id="rId2"/>
    <sheet name="Sheet1" sheetId="2" r:id="rId3"/>
  </sheets>
  <externalReferences>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4" i="1" l="1"/>
  <c r="HT10" i="3"/>
  <c r="HS10" i="3"/>
  <c r="HR10" i="3"/>
  <c r="HQ10" i="3"/>
  <c r="HP10" i="3"/>
  <c r="HO10" i="3"/>
  <c r="HN10" i="3"/>
  <c r="HM10" i="3"/>
  <c r="HL10" i="3"/>
  <c r="HK10" i="3"/>
  <c r="HJ10" i="3"/>
  <c r="HI10" i="3"/>
  <c r="HH10" i="3"/>
  <c r="HG10" i="3"/>
  <c r="HF10" i="3"/>
  <c r="HE10" i="3"/>
  <c r="HD10" i="3"/>
  <c r="HC10" i="3"/>
  <c r="FT10" i="3"/>
  <c r="FS10" i="3"/>
  <c r="FR10" i="3"/>
  <c r="FQ10" i="3"/>
  <c r="FP10" i="3"/>
  <c r="FO10" i="3"/>
  <c r="FN10" i="3"/>
  <c r="FM10" i="3"/>
  <c r="FL10" i="3"/>
  <c r="FK10" i="3"/>
  <c r="FJ10" i="3"/>
  <c r="FI10" i="3"/>
  <c r="FH10" i="3"/>
  <c r="FG10" i="3"/>
  <c r="FF10" i="3"/>
  <c r="FE10" i="3"/>
  <c r="FD10" i="3"/>
  <c r="FC10" i="3"/>
  <c r="FB10" i="3"/>
  <c r="FA10" i="3"/>
  <c r="EZ10" i="3"/>
  <c r="AR11" i="3"/>
  <c r="AH11" i="3"/>
  <c r="ACQ10" i="3" l="1"/>
  <c r="ACP10" i="3"/>
  <c r="ACO10" i="3"/>
  <c r="ACN10" i="3"/>
  <c r="ACM10" i="3"/>
  <c r="ACL10" i="3"/>
  <c r="ACK10" i="3"/>
  <c r="ACJ10" i="3"/>
  <c r="ACH10" i="3"/>
  <c r="ACG10" i="3"/>
  <c r="ACF10" i="3"/>
  <c r="ACE10" i="3"/>
  <c r="ACD10" i="3"/>
  <c r="ACB10" i="3"/>
  <c r="ACA10" i="3"/>
  <c r="ABZ10" i="3"/>
  <c r="ABY10" i="3"/>
  <c r="ABX10" i="3"/>
  <c r="ABV10" i="3"/>
  <c r="ABU10" i="3"/>
  <c r="ABT10" i="3"/>
  <c r="ABS10" i="3"/>
  <c r="ABR10" i="3"/>
  <c r="ABP10" i="3"/>
  <c r="ABO10" i="3"/>
  <c r="ABN10" i="3"/>
  <c r="ABM10" i="3"/>
  <c r="ABL10" i="3"/>
  <c r="ABJ10" i="3"/>
  <c r="ABI10" i="3"/>
  <c r="ABH10" i="3"/>
  <c r="ABG10" i="3"/>
  <c r="ABF10" i="3"/>
  <c r="ABD10" i="3"/>
  <c r="ABC10" i="3"/>
  <c r="ABB10" i="3"/>
  <c r="ABA10" i="3"/>
  <c r="AAZ10" i="3"/>
  <c r="AAX10" i="3"/>
  <c r="AAW10" i="3"/>
  <c r="AAV10" i="3"/>
  <c r="AAU10" i="3"/>
  <c r="AAT10" i="3"/>
  <c r="AAR10" i="3"/>
  <c r="AAQ10" i="3"/>
  <c r="AAP10" i="3"/>
  <c r="AAO10" i="3"/>
  <c r="AAN10" i="3"/>
  <c r="AAL10" i="3"/>
  <c r="AAK10" i="3"/>
  <c r="AAJ10" i="3"/>
  <c r="AAI10" i="3"/>
  <c r="AAH10" i="3"/>
  <c r="AAF10" i="3"/>
  <c r="AAE10" i="3"/>
  <c r="AAD10" i="3"/>
  <c r="AAC10" i="3"/>
  <c r="AAB10" i="3"/>
  <c r="ZZ10" i="3"/>
  <c r="ZY10" i="3"/>
  <c r="ZX10" i="3"/>
  <c r="ZW10" i="3"/>
  <c r="ZV10" i="3"/>
  <c r="ZT10" i="3"/>
  <c r="ZS10" i="3"/>
  <c r="ZR10" i="3"/>
  <c r="ZQ10" i="3"/>
  <c r="ZP10" i="3"/>
  <c r="ZN10" i="3"/>
  <c r="ZM10" i="3"/>
  <c r="ZL10" i="3"/>
  <c r="ZK10" i="3"/>
  <c r="ZJ10" i="3"/>
  <c r="ZH10" i="3"/>
  <c r="ZG10" i="3"/>
  <c r="ZF10" i="3"/>
  <c r="ZE10" i="3"/>
  <c r="ZD10" i="3"/>
  <c r="ZB10" i="3"/>
  <c r="ZA10" i="3"/>
  <c r="YZ10" i="3"/>
  <c r="YY10" i="3"/>
  <c r="YX10" i="3"/>
  <c r="YV10" i="3"/>
  <c r="YU10" i="3"/>
  <c r="YT10" i="3"/>
  <c r="YS10" i="3"/>
  <c r="YR10" i="3"/>
  <c r="YG10" i="3"/>
  <c r="YE10" i="3"/>
  <c r="YC10" i="3"/>
  <c r="YB10" i="3"/>
  <c r="YA10" i="3"/>
  <c r="XZ10" i="3"/>
  <c r="XY10" i="3"/>
  <c r="XW10" i="3"/>
  <c r="XV10" i="3"/>
  <c r="XU10" i="3"/>
  <c r="XT10" i="3"/>
  <c r="XS10" i="3"/>
  <c r="XQ10" i="3"/>
  <c r="XP10" i="3"/>
  <c r="XO10" i="3"/>
  <c r="XN10" i="3"/>
  <c r="XM10" i="3"/>
  <c r="XK10" i="3"/>
  <c r="XJ10" i="3"/>
  <c r="XI10" i="3"/>
  <c r="XH10" i="3"/>
  <c r="XG10" i="3"/>
  <c r="XE10" i="3"/>
  <c r="XD10" i="3"/>
  <c r="XC10" i="3"/>
  <c r="XB10" i="3"/>
  <c r="XA10" i="3"/>
  <c r="WY10" i="3"/>
  <c r="WX10" i="3"/>
  <c r="WW10" i="3"/>
  <c r="WV10" i="3"/>
  <c r="WU10" i="3"/>
  <c r="WS10" i="3"/>
  <c r="WR10" i="3"/>
  <c r="WQ10" i="3"/>
  <c r="WP10" i="3"/>
  <c r="WO10" i="3"/>
  <c r="WM10" i="3"/>
  <c r="WL10" i="3"/>
  <c r="WK10" i="3"/>
  <c r="WJ10" i="3"/>
  <c r="WI10" i="3"/>
  <c r="WG10" i="3"/>
  <c r="WF10" i="3"/>
  <c r="WE10" i="3"/>
  <c r="WD10" i="3"/>
  <c r="WC10" i="3"/>
  <c r="WA10" i="3"/>
  <c r="VZ10" i="3"/>
  <c r="VY10" i="3"/>
  <c r="VX10" i="3"/>
  <c r="VW10" i="3"/>
  <c r="VU10" i="3"/>
  <c r="VT10" i="3"/>
  <c r="VS10" i="3"/>
  <c r="VR10" i="3"/>
  <c r="VQ10" i="3"/>
  <c r="VO10" i="3"/>
  <c r="VN10" i="3"/>
  <c r="VM10" i="3"/>
  <c r="VL10" i="3"/>
  <c r="VK10" i="3"/>
  <c r="VI10" i="3"/>
  <c r="VH10" i="3"/>
  <c r="VG10" i="3"/>
  <c r="VF10" i="3"/>
  <c r="VE10" i="3"/>
  <c r="VC10" i="3"/>
  <c r="VB10" i="3"/>
  <c r="VA10" i="3"/>
  <c r="UZ10" i="3"/>
  <c r="UY10" i="3"/>
  <c r="UW10" i="3"/>
  <c r="UV10" i="3"/>
  <c r="UU10" i="3"/>
  <c r="UT10" i="3"/>
  <c r="US10" i="3"/>
  <c r="UQ10" i="3"/>
  <c r="UP10" i="3"/>
  <c r="UO10" i="3"/>
  <c r="UN10" i="3"/>
  <c r="UM10" i="3"/>
  <c r="UK10" i="3"/>
  <c r="UJ10" i="3"/>
  <c r="UI10" i="3"/>
  <c r="UH10" i="3"/>
  <c r="UG10" i="3"/>
  <c r="UE10" i="3"/>
  <c r="UD10" i="3"/>
  <c r="UC10" i="3"/>
  <c r="UB10" i="3"/>
  <c r="UA10" i="3"/>
  <c r="TX10" i="3"/>
  <c r="TW10" i="3"/>
  <c r="TV10" i="3"/>
  <c r="TU10" i="3"/>
  <c r="TT10" i="3"/>
  <c r="TR10" i="3"/>
  <c r="TQ10" i="3"/>
  <c r="TP10" i="3"/>
  <c r="TO10" i="3"/>
  <c r="TN10" i="3"/>
  <c r="TL10" i="3"/>
  <c r="TK10" i="3"/>
  <c r="TJ10" i="3"/>
  <c r="TI10" i="3"/>
  <c r="TH10" i="3"/>
  <c r="TE10" i="3"/>
  <c r="TD10" i="3"/>
  <c r="TC10" i="3"/>
  <c r="TB10" i="3"/>
  <c r="TA10" i="3"/>
  <c r="SY10" i="3"/>
  <c r="SX10" i="3"/>
  <c r="SW10" i="3"/>
  <c r="SV10" i="3"/>
  <c r="SU10" i="3"/>
  <c r="SR10" i="3"/>
  <c r="SQ10" i="3"/>
  <c r="SP10" i="3"/>
  <c r="SO10" i="3"/>
  <c r="SN10" i="3"/>
  <c r="SL10" i="3"/>
  <c r="SK10" i="3"/>
  <c r="SJ10" i="3"/>
  <c r="SI10" i="3"/>
  <c r="SH10" i="3"/>
  <c r="SF10" i="3"/>
  <c r="SE10" i="3"/>
  <c r="SD10" i="3"/>
  <c r="SC10" i="3"/>
  <c r="SB10" i="3"/>
  <c r="RY10" i="3"/>
  <c r="RX10" i="3"/>
  <c r="RW10" i="3"/>
  <c r="RV10" i="3"/>
  <c r="RU10" i="3"/>
  <c r="RS10" i="3"/>
  <c r="RR10" i="3"/>
  <c r="RQ10" i="3"/>
  <c r="RP10" i="3"/>
  <c r="RO10" i="3"/>
  <c r="RM10" i="3"/>
  <c r="RL10" i="3"/>
  <c r="RK10" i="3"/>
  <c r="RJ10" i="3"/>
  <c r="RI10" i="3"/>
  <c r="RG10" i="3"/>
  <c r="RF10" i="3"/>
  <c r="RE10" i="3"/>
  <c r="RD10" i="3"/>
  <c r="RC10" i="3"/>
  <c r="RA10" i="3"/>
  <c r="QZ10" i="3"/>
  <c r="QY10" i="3"/>
  <c r="QX10" i="3"/>
  <c r="QW10" i="3"/>
  <c r="QU10" i="3"/>
  <c r="QT10" i="3"/>
  <c r="QS10" i="3"/>
  <c r="QR10" i="3"/>
  <c r="QQ10" i="3"/>
  <c r="QN10" i="3"/>
  <c r="QM10" i="3"/>
  <c r="QL10" i="3"/>
  <c r="QK10" i="3"/>
  <c r="QJ10" i="3"/>
  <c r="QH10" i="3"/>
  <c r="QG10" i="3"/>
  <c r="QF10" i="3"/>
  <c r="QE10" i="3"/>
  <c r="QD10" i="3"/>
  <c r="QB10" i="3"/>
  <c r="QA10" i="3"/>
  <c r="PZ10" i="3"/>
  <c r="PY10" i="3"/>
  <c r="PX10" i="3"/>
  <c r="PU10" i="3"/>
  <c r="PT10" i="3"/>
  <c r="PS10" i="3"/>
  <c r="PR10" i="3"/>
  <c r="PQ10" i="3"/>
  <c r="PO10" i="3"/>
  <c r="PN10" i="3"/>
  <c r="PM10" i="3"/>
  <c r="PL10" i="3"/>
  <c r="PK10" i="3"/>
  <c r="PI10" i="3"/>
  <c r="PH10" i="3"/>
  <c r="PG10" i="3"/>
  <c r="PF10" i="3"/>
  <c r="PE10" i="3"/>
  <c r="PC10" i="3"/>
  <c r="PB10" i="3"/>
  <c r="PA10" i="3"/>
  <c r="OZ10" i="3"/>
  <c r="OY10" i="3"/>
  <c r="OW10" i="3"/>
  <c r="OV10" i="3"/>
  <c r="OU10" i="3"/>
  <c r="OT10" i="3"/>
  <c r="OS10" i="3"/>
  <c r="OQ10" i="3"/>
  <c r="OP10" i="3"/>
  <c r="OO10" i="3"/>
  <c r="ON10" i="3"/>
  <c r="OM10" i="3"/>
  <c r="OJ10" i="3"/>
  <c r="OI10" i="3"/>
  <c r="OH10" i="3"/>
  <c r="OG10" i="3"/>
  <c r="OF10" i="3"/>
  <c r="OD10" i="3"/>
  <c r="OC10" i="3"/>
  <c r="OB10" i="3"/>
  <c r="OA10" i="3"/>
  <c r="NZ10" i="3"/>
  <c r="NX10" i="3"/>
  <c r="NW10" i="3"/>
  <c r="NV10" i="3"/>
  <c r="NU10" i="3"/>
  <c r="NT10" i="3"/>
  <c r="NR10" i="3"/>
  <c r="NQ10" i="3"/>
  <c r="NP10" i="3"/>
  <c r="NO10" i="3"/>
  <c r="NN10" i="3"/>
  <c r="NL10" i="3"/>
  <c r="NK10" i="3"/>
  <c r="NJ10" i="3"/>
  <c r="NI10" i="3"/>
  <c r="NH10" i="3"/>
  <c r="NF10" i="3"/>
  <c r="NE10" i="3"/>
  <c r="ND10" i="3"/>
  <c r="NC10" i="3"/>
  <c r="NB10" i="3"/>
  <c r="MY10" i="3"/>
  <c r="MX10" i="3"/>
  <c r="MW10" i="3"/>
  <c r="MV10" i="3"/>
  <c r="MU10" i="3"/>
  <c r="MS10" i="3"/>
  <c r="MR10" i="3"/>
  <c r="MQ10" i="3"/>
  <c r="MP10" i="3"/>
  <c r="MO10" i="3"/>
  <c r="MM10" i="3"/>
  <c r="ML10" i="3"/>
  <c r="MK10" i="3"/>
  <c r="MJ10" i="3"/>
  <c r="MI10" i="3"/>
  <c r="MG10" i="3"/>
  <c r="MF10" i="3"/>
  <c r="ME10" i="3"/>
  <c r="MD10" i="3"/>
  <c r="MC10" i="3"/>
  <c r="MA10" i="3"/>
  <c r="LZ10" i="3"/>
  <c r="LY10" i="3"/>
  <c r="LX10" i="3"/>
  <c r="LW10" i="3"/>
  <c r="LT10" i="3"/>
  <c r="LS10" i="3"/>
  <c r="LR10" i="3"/>
  <c r="LQ10" i="3"/>
  <c r="LP10" i="3"/>
  <c r="LN10" i="3"/>
  <c r="LM10" i="3"/>
  <c r="LL10" i="3"/>
  <c r="LK10" i="3"/>
  <c r="LJ10" i="3"/>
  <c r="LH10" i="3"/>
  <c r="LG10" i="3"/>
  <c r="LF10" i="3"/>
  <c r="LE10" i="3"/>
  <c r="LD10" i="3"/>
  <c r="LB10" i="3"/>
  <c r="LA10" i="3"/>
  <c r="KZ10" i="3"/>
  <c r="KY10" i="3"/>
  <c r="KX10" i="3"/>
  <c r="KV10" i="3"/>
  <c r="KU10" i="3"/>
  <c r="KT10" i="3"/>
  <c r="KS10" i="3"/>
  <c r="KR10" i="3"/>
  <c r="KP10" i="3"/>
  <c r="KO10" i="3"/>
  <c r="KN10" i="3"/>
  <c r="KM10" i="3"/>
  <c r="KL10" i="3"/>
  <c r="KI10" i="3"/>
  <c r="KH10" i="3"/>
  <c r="KG10" i="3"/>
  <c r="KF10" i="3"/>
  <c r="KE10" i="3"/>
  <c r="KC10" i="3"/>
  <c r="KB10" i="3"/>
  <c r="KA10" i="3"/>
  <c r="JZ10" i="3"/>
  <c r="JY10" i="3"/>
  <c r="JW10" i="3"/>
  <c r="JV10" i="3"/>
  <c r="JU10" i="3"/>
  <c r="JT10" i="3"/>
  <c r="JS10" i="3"/>
  <c r="JP10" i="3"/>
  <c r="JO10" i="3"/>
  <c r="JN10" i="3"/>
  <c r="JM10" i="3"/>
  <c r="JL10" i="3"/>
  <c r="JJ10" i="3"/>
  <c r="JI10" i="3"/>
  <c r="JH10" i="3"/>
  <c r="JG10" i="3"/>
  <c r="JF10" i="3"/>
  <c r="JD10" i="3"/>
  <c r="JC10" i="3"/>
  <c r="JB10" i="3"/>
  <c r="JA10" i="3"/>
  <c r="IZ10" i="3"/>
  <c r="IX10" i="3"/>
  <c r="IW10" i="3"/>
  <c r="IV10" i="3"/>
  <c r="IU10" i="3"/>
  <c r="IT10" i="3"/>
  <c r="IR10" i="3"/>
  <c r="IQ10" i="3"/>
  <c r="IP10" i="3"/>
  <c r="IO10" i="3"/>
  <c r="IN10" i="3"/>
  <c r="IL10" i="3"/>
  <c r="IK10" i="3"/>
  <c r="IJ10" i="3"/>
  <c r="II10" i="3"/>
  <c r="IH10" i="3"/>
  <c r="HV10" i="3"/>
  <c r="HA10" i="3"/>
  <c r="GZ10" i="3"/>
  <c r="GY10" i="3"/>
  <c r="GX10" i="3"/>
  <c r="GW10" i="3"/>
  <c r="GV10" i="3"/>
  <c r="GU10" i="3"/>
  <c r="GT10" i="3"/>
  <c r="GS10" i="3"/>
  <c r="GR10" i="3"/>
  <c r="GQ10" i="3"/>
  <c r="GP10" i="3"/>
  <c r="GO10" i="3"/>
  <c r="GN10" i="3"/>
  <c r="GM10" i="3"/>
  <c r="GL10" i="3"/>
  <c r="GK10" i="3"/>
  <c r="GJ10" i="3"/>
  <c r="GI10" i="3"/>
  <c r="GH10" i="3"/>
  <c r="GG10" i="3"/>
  <c r="GF10" i="3"/>
  <c r="GE10" i="3"/>
  <c r="GD10" i="3"/>
  <c r="GC10" i="3"/>
  <c r="GB10" i="3"/>
  <c r="GA10" i="3"/>
  <c r="FZ10" i="3"/>
  <c r="FX10" i="3"/>
  <c r="FW10" i="3"/>
  <c r="FV10" i="3"/>
  <c r="EX10" i="3"/>
  <c r="EW10" i="3"/>
  <c r="EV10" i="3"/>
  <c r="EU10" i="3"/>
  <c r="ET10" i="3"/>
  <c r="ES10" i="3"/>
  <c r="ER10" i="3"/>
  <c r="EQ10" i="3"/>
  <c r="EP10" i="3"/>
  <c r="EN10" i="3"/>
  <c r="EM10" i="3"/>
  <c r="EL10" i="3"/>
  <c r="EK10" i="3"/>
  <c r="EJ10" i="3"/>
  <c r="EI10" i="3"/>
  <c r="EH10" i="3"/>
  <c r="EG10" i="3"/>
  <c r="EE10" i="3"/>
  <c r="ED10" i="3"/>
  <c r="EC10" i="3"/>
  <c r="EB10" i="3"/>
  <c r="DZ10" i="3"/>
  <c r="DY10" i="3"/>
  <c r="DX10" i="3"/>
  <c r="DU10" i="3"/>
  <c r="DT10" i="3"/>
  <c r="DS10" i="3"/>
  <c r="DR10" i="3"/>
  <c r="DQ10" i="3"/>
  <c r="DP10" i="3"/>
  <c r="DO10" i="3"/>
  <c r="DN10" i="3"/>
  <c r="DM10" i="3"/>
  <c r="DK10" i="3"/>
  <c r="DJ10" i="3"/>
  <c r="DI10" i="3"/>
  <c r="DH10" i="3"/>
  <c r="DG10" i="3"/>
  <c r="DF10" i="3"/>
  <c r="DE10" i="3"/>
  <c r="DD10" i="3"/>
  <c r="DC10" i="3"/>
  <c r="DB10" i="3"/>
  <c r="DA10" i="3"/>
  <c r="CZ10" i="3"/>
  <c r="CY10" i="3"/>
  <c r="CX10" i="3"/>
  <c r="CW10" i="3"/>
  <c r="CV10" i="3"/>
  <c r="CU10" i="3"/>
  <c r="CT10" i="3"/>
  <c r="CR10" i="3"/>
  <c r="CQ10" i="3"/>
  <c r="CP10" i="3"/>
  <c r="CO10" i="3"/>
  <c r="CN10" i="3"/>
  <c r="CM10" i="3"/>
  <c r="CL10" i="3"/>
  <c r="CK10" i="3"/>
  <c r="CJ10" i="3"/>
  <c r="CI10" i="3"/>
  <c r="CH10" i="3"/>
  <c r="CG10" i="3"/>
  <c r="CF10" i="3"/>
  <c r="CE10" i="3"/>
  <c r="CD10" i="3"/>
  <c r="CC10" i="3"/>
  <c r="CB10" i="3"/>
  <c r="CA10" i="3"/>
  <c r="BY10" i="3"/>
  <c r="BX10" i="3"/>
  <c r="BW10" i="3"/>
  <c r="BV10" i="3"/>
  <c r="BU10" i="3"/>
  <c r="BT10" i="3"/>
  <c r="BS10" i="3"/>
  <c r="BR10" i="3"/>
  <c r="BQ10" i="3"/>
  <c r="BP10" i="3"/>
  <c r="BO10" i="3"/>
  <c r="BN10" i="3"/>
  <c r="BM10" i="3"/>
  <c r="BL10" i="3"/>
  <c r="BK10" i="3"/>
  <c r="BJ10" i="3"/>
  <c r="BI10" i="3"/>
  <c r="BH10" i="3"/>
  <c r="BF10" i="3"/>
  <c r="BF11" i="3"/>
  <c r="BE10" i="3"/>
  <c r="BD10" i="3"/>
  <c r="BC10" i="3"/>
  <c r="BB10" i="3"/>
  <c r="AZ10" i="3"/>
  <c r="AY10" i="3"/>
  <c r="AX10" i="3"/>
  <c r="AW10" i="3"/>
  <c r="AV10" i="3"/>
  <c r="AU10" i="3"/>
  <c r="AT10" i="3"/>
  <c r="AS10" i="3"/>
  <c r="AR10" i="3"/>
  <c r="AP10" i="3"/>
  <c r="AO10" i="3"/>
  <c r="AN10" i="3"/>
  <c r="AM10" i="3"/>
  <c r="AL10" i="3"/>
  <c r="AK10" i="3"/>
  <c r="AJ10" i="3"/>
  <c r="AI10" i="3"/>
  <c r="AH10" i="3"/>
  <c r="AF10" i="3"/>
  <c r="AF11" i="3"/>
  <c r="AE10" i="3"/>
  <c r="AD10" i="3"/>
  <c r="AC10" i="3"/>
  <c r="AB10" i="3"/>
  <c r="AA10" i="3"/>
  <c r="Z10" i="3"/>
  <c r="Y10" i="3"/>
  <c r="X10" i="3"/>
  <c r="W10" i="3"/>
  <c r="V10" i="3"/>
  <c r="T10" i="3"/>
  <c r="S10" i="3"/>
  <c r="R10" i="3"/>
  <c r="Q10" i="3"/>
  <c r="P10" i="3"/>
  <c r="N10" i="3"/>
  <c r="M10" i="3"/>
  <c r="L10" i="3"/>
  <c r="K10" i="3"/>
  <c r="J10" i="3"/>
  <c r="I10" i="3"/>
  <c r="H10" i="3"/>
  <c r="G10" i="3"/>
  <c r="F10" i="3"/>
  <c r="ACJ7" i="3"/>
  <c r="ACD7" i="3"/>
  <c r="ABX7" i="3"/>
  <c r="ABR7" i="3"/>
  <c r="ABL7" i="3"/>
  <c r="ABF7" i="3"/>
  <c r="AAZ7" i="3"/>
  <c r="AAT7" i="3"/>
  <c r="AAN7" i="3"/>
  <c r="AAH7" i="3"/>
  <c r="AAB7" i="3"/>
  <c r="ZV7" i="3"/>
  <c r="ZP7" i="3"/>
  <c r="ZJ7" i="3"/>
  <c r="ZD7" i="3"/>
  <c r="YX7" i="3"/>
  <c r="YR7" i="3"/>
  <c r="TA8" i="3"/>
  <c r="QJ8" i="3"/>
  <c r="KE8" i="3"/>
  <c r="FX11" i="3"/>
  <c r="EX11" i="3"/>
  <c r="EW11" i="3"/>
  <c r="EV11" i="3"/>
  <c r="EU11" i="3"/>
  <c r="ET11" i="3"/>
  <c r="ES11" i="3"/>
  <c r="EQ11" i="3"/>
  <c r="ER11" i="3"/>
  <c r="EP11" i="3"/>
  <c r="EN11" i="3"/>
  <c r="EM11" i="3"/>
  <c r="EL11" i="3"/>
  <c r="EK11" i="3"/>
  <c r="EJ11" i="3"/>
  <c r="EI11" i="3"/>
  <c r="EH11" i="3"/>
  <c r="EG11" i="3"/>
  <c r="EE11" i="3"/>
  <c r="EB11" i="3"/>
  <c r="DZ11" i="3"/>
  <c r="XS8" i="3"/>
  <c r="TT8" i="3"/>
  <c r="SN8" i="3"/>
  <c r="RU8" i="3"/>
  <c r="PQ8" i="3"/>
  <c r="OF8" i="3"/>
  <c r="MU8" i="3"/>
  <c r="LP8" i="3"/>
  <c r="JL8" i="3"/>
  <c r="J221" i="1"/>
  <c r="IM10" i="3" s="1"/>
  <c r="D10" i="3" l="1"/>
  <c r="FU10" i="3" l="1"/>
  <c r="EY10" i="3"/>
  <c r="U10" i="3"/>
  <c r="YF10" i="3"/>
  <c r="XX10" i="3"/>
  <c r="J230" i="1"/>
  <c r="JR10" i="3" s="1"/>
  <c r="HU10" i="3" l="1"/>
  <c r="EO10" i="3"/>
  <c r="BZ10" i="3"/>
  <c r="O10" i="3"/>
  <c r="EF10" i="3"/>
  <c r="BG10" i="3"/>
  <c r="E10" i="3"/>
  <c r="DL10" i="3"/>
  <c r="AG10" i="3"/>
  <c r="CS10" i="3"/>
  <c r="HB10" i="3"/>
  <c r="EA10" i="3"/>
  <c r="BA10" i="3"/>
  <c r="FY10" i="3"/>
  <c r="DW10" i="3"/>
  <c r="AQ10" i="3"/>
  <c r="FS11" i="3"/>
  <c r="E4" i="3"/>
  <c r="H16" i="1" l="1"/>
  <c r="L13" i="1"/>
  <c r="J355" i="1"/>
  <c r="J354" i="1"/>
  <c r="ACC10" i="3" s="1"/>
  <c r="J353" i="1"/>
  <c r="J352" i="1"/>
  <c r="J351" i="1"/>
  <c r="ABK10" i="3" s="1"/>
  <c r="J350" i="1"/>
  <c r="J349" i="1"/>
  <c r="J348" i="1"/>
  <c r="AAS10" i="3" s="1"/>
  <c r="J347" i="1"/>
  <c r="J346" i="1"/>
  <c r="J345" i="1"/>
  <c r="AAA10" i="3" s="1"/>
  <c r="J344" i="1"/>
  <c r="J343" i="1"/>
  <c r="J342" i="1"/>
  <c r="ZI10" i="3" s="1"/>
  <c r="J341" i="1"/>
  <c r="J340" i="1"/>
  <c r="J339" i="1"/>
  <c r="YQ10" i="3" s="1"/>
  <c r="J321" i="1"/>
  <c r="UR10" i="3" s="1"/>
  <c r="J322" i="1"/>
  <c r="UX10" i="3" s="1"/>
  <c r="J323" i="1"/>
  <c r="VD10" i="3" s="1"/>
  <c r="J324" i="1"/>
  <c r="VJ10" i="3" s="1"/>
  <c r="J325" i="1"/>
  <c r="VP10" i="3" s="1"/>
  <c r="J326" i="1"/>
  <c r="VV10" i="3" s="1"/>
  <c r="J327" i="1"/>
  <c r="WB10" i="3" s="1"/>
  <c r="J328" i="1"/>
  <c r="WH10" i="3" s="1"/>
  <c r="J329" i="1"/>
  <c r="WN10" i="3" s="1"/>
  <c r="J330" i="1"/>
  <c r="WT10" i="3" s="1"/>
  <c r="J331" i="1"/>
  <c r="WZ10" i="3" s="1"/>
  <c r="J332" i="1"/>
  <c r="XF10" i="3" s="1"/>
  <c r="J333" i="1"/>
  <c r="XL10" i="3" s="1"/>
  <c r="J334" i="1"/>
  <c r="XR10" i="3" s="1"/>
  <c r="J320" i="1"/>
  <c r="UL10" i="3" s="1"/>
  <c r="J319" i="1"/>
  <c r="UF10" i="3" s="1"/>
  <c r="J318" i="1"/>
  <c r="TZ10" i="3" s="1"/>
  <c r="J313" i="1"/>
  <c r="TS10" i="3" s="1"/>
  <c r="J312" i="1"/>
  <c r="TM10" i="3" s="1"/>
  <c r="J311" i="1"/>
  <c r="TG10" i="3" s="1"/>
  <c r="J306" i="1"/>
  <c r="SZ10" i="3" s="1"/>
  <c r="J305" i="1"/>
  <c r="ST10" i="3" s="1"/>
  <c r="J300" i="1"/>
  <c r="SM10" i="3" s="1"/>
  <c r="J299" i="1"/>
  <c r="SG10" i="3" s="1"/>
  <c r="J298" i="1"/>
  <c r="J292" i="1"/>
  <c r="RT10" i="3" s="1"/>
  <c r="J291" i="1"/>
  <c r="RN10" i="3" s="1"/>
  <c r="J290" i="1"/>
  <c r="RH10" i="3" s="1"/>
  <c r="J289" i="1"/>
  <c r="RB10" i="3" s="1"/>
  <c r="J288" i="1"/>
  <c r="QV10" i="3" s="1"/>
  <c r="J287" i="1"/>
  <c r="QP10" i="3" s="1"/>
  <c r="J281" i="1"/>
  <c r="QI10" i="3" s="1"/>
  <c r="J280" i="1"/>
  <c r="QC10" i="3" s="1"/>
  <c r="J279" i="1"/>
  <c r="PW10" i="3" s="1"/>
  <c r="J273" i="1"/>
  <c r="PP10" i="3" s="1"/>
  <c r="J272" i="1"/>
  <c r="PJ10" i="3" s="1"/>
  <c r="J271" i="1"/>
  <c r="PD10" i="3" s="1"/>
  <c r="J270" i="1"/>
  <c r="OX10" i="3" s="1"/>
  <c r="J269" i="1"/>
  <c r="OR10" i="3" s="1"/>
  <c r="J268" i="1"/>
  <c r="OL10" i="3" s="1"/>
  <c r="J262" i="1"/>
  <c r="OE10" i="3" s="1"/>
  <c r="J261" i="1"/>
  <c r="NY10" i="3" s="1"/>
  <c r="J260" i="1"/>
  <c r="NS10" i="3" s="1"/>
  <c r="J259" i="1"/>
  <c r="NM10" i="3" s="1"/>
  <c r="J258" i="1"/>
  <c r="NG10" i="3" s="1"/>
  <c r="J257" i="1"/>
  <c r="NA10" i="3" s="1"/>
  <c r="J252" i="1"/>
  <c r="MT10" i="3" s="1"/>
  <c r="J251" i="1"/>
  <c r="MN10" i="3" s="1"/>
  <c r="J250" i="1"/>
  <c r="MH10" i="3" s="1"/>
  <c r="J249" i="1"/>
  <c r="MB10" i="3" s="1"/>
  <c r="J248" i="1"/>
  <c r="LV10" i="3" s="1"/>
  <c r="J243" i="1"/>
  <c r="LO10" i="3" s="1"/>
  <c r="J242" i="1"/>
  <c r="LI10" i="3" s="1"/>
  <c r="J241" i="1"/>
  <c r="J240" i="1"/>
  <c r="KW10" i="3" s="1"/>
  <c r="J239" i="1"/>
  <c r="KQ10" i="3" s="1"/>
  <c r="J238" i="1"/>
  <c r="KK10" i="3" s="1"/>
  <c r="J232" i="1"/>
  <c r="KD10" i="3" s="1"/>
  <c r="J231" i="1"/>
  <c r="JX10" i="3" s="1"/>
  <c r="J222" i="1"/>
  <c r="IS10" i="3" s="1"/>
  <c r="J223" i="1"/>
  <c r="IY10" i="3" s="1"/>
  <c r="J224" i="1"/>
  <c r="JE10" i="3" s="1"/>
  <c r="J225" i="1"/>
  <c r="JK10" i="3" s="1"/>
  <c r="J220" i="1"/>
  <c r="IG10" i="3" s="1"/>
  <c r="ZU10" i="3" l="1"/>
  <c r="ZO10" i="3"/>
  <c r="SA10" i="3"/>
  <c r="RZ10" i="3" s="1"/>
  <c r="AAG10" i="3"/>
  <c r="AAM10" i="3"/>
  <c r="AAY10" i="3"/>
  <c r="ABE10" i="3"/>
  <c r="ABQ10" i="3"/>
  <c r="ABW10" i="3"/>
  <c r="ACI10" i="3"/>
  <c r="YW10" i="3"/>
  <c r="ZC10" i="3"/>
  <c r="LC10" i="3"/>
  <c r="KJ10" i="3" s="1"/>
  <c r="JQ10" i="3"/>
  <c r="SS10" i="3"/>
  <c r="PV10" i="3"/>
  <c r="OK10" i="3"/>
  <c r="QO10" i="3"/>
  <c r="TF10" i="3"/>
  <c r="LU10" i="3"/>
  <c r="TY10" i="3"/>
  <c r="MZ10" i="3"/>
  <c r="IF10" i="3"/>
  <c r="YP10" i="3" l="1"/>
</calcChain>
</file>

<file path=xl/sharedStrings.xml><?xml version="1.0" encoding="utf-8"?>
<sst xmlns="http://schemas.openxmlformats.org/spreadsheetml/2006/main" count="1672" uniqueCount="435">
  <si>
    <t>　(公財)日本自動車輸送技術協会 潤滑油専門委員会</t>
  </si>
  <si>
    <t>貴会社名：</t>
    <rPh sb="0" eb="1">
      <t>キ</t>
    </rPh>
    <rPh sb="1" eb="4">
      <t>カイシャメイ</t>
    </rPh>
    <phoneticPr fontId="1"/>
  </si>
  <si>
    <t>記載者の所属：</t>
    <rPh sb="0" eb="2">
      <t>キサイ</t>
    </rPh>
    <rPh sb="2" eb="3">
      <t>シャ</t>
    </rPh>
    <rPh sb="4" eb="6">
      <t>ショゾク</t>
    </rPh>
    <phoneticPr fontId="1"/>
  </si>
  <si>
    <t>お名前：</t>
    <rPh sb="1" eb="3">
      <t>ナマエ</t>
    </rPh>
    <phoneticPr fontId="1"/>
  </si>
  <si>
    <t>E-mail：</t>
    <phoneticPr fontId="1"/>
  </si>
  <si>
    <t>電話：</t>
    <rPh sb="0" eb="2">
      <t>デンワ</t>
    </rPh>
    <phoneticPr fontId="1"/>
  </si>
  <si>
    <t>ｆａｘ：</t>
    <phoneticPr fontId="1"/>
  </si>
  <si>
    <t>記載者の役職：</t>
    <rPh sb="0" eb="2">
      <t>キサイ</t>
    </rPh>
    <rPh sb="2" eb="3">
      <t>シャ</t>
    </rPh>
    <rPh sb="4" eb="6">
      <t>ヤクショク</t>
    </rPh>
    <phoneticPr fontId="1"/>
  </si>
  <si>
    <t>〒：</t>
    <phoneticPr fontId="1"/>
  </si>
  <si>
    <t>住所：</t>
    <rPh sb="0" eb="2">
      <t>ジュウショ</t>
    </rPh>
    <phoneticPr fontId="1"/>
  </si>
  <si>
    <t>Q1　貴事業所（営業所）の保有台数についてお伺いいたします。</t>
    <phoneticPr fontId="1"/>
  </si>
  <si>
    <t>用途</t>
    <rPh sb="0" eb="2">
      <t>ヨウト</t>
    </rPh>
    <phoneticPr fontId="1"/>
  </si>
  <si>
    <t>車両数</t>
    <rPh sb="0" eb="3">
      <t>シャリョウスウ</t>
    </rPh>
    <phoneticPr fontId="1"/>
  </si>
  <si>
    <t>保有台数</t>
    <rPh sb="0" eb="4">
      <t>ホユウダイスウ</t>
    </rPh>
    <phoneticPr fontId="1"/>
  </si>
  <si>
    <t>大型</t>
  </si>
  <si>
    <t>大型</t>
    <rPh sb="0" eb="2">
      <t>オオガタ</t>
    </rPh>
    <phoneticPr fontId="1"/>
  </si>
  <si>
    <t>中型</t>
  </si>
  <si>
    <t>中型</t>
    <rPh sb="0" eb="2">
      <t>チュウガタ</t>
    </rPh>
    <phoneticPr fontId="1"/>
  </si>
  <si>
    <t>小型</t>
  </si>
  <si>
    <t>小型</t>
    <rPh sb="0" eb="2">
      <t>コガタ</t>
    </rPh>
    <phoneticPr fontId="1"/>
  </si>
  <si>
    <t>運行車</t>
    <rPh sb="0" eb="3">
      <t>ウンコウシャ</t>
    </rPh>
    <phoneticPr fontId="1"/>
  </si>
  <si>
    <t>集配車</t>
    <rPh sb="0" eb="3">
      <t>シュウハイシャ</t>
    </rPh>
    <phoneticPr fontId="1"/>
  </si>
  <si>
    <t>一般車</t>
    <rPh sb="0" eb="3">
      <t>イッパンシャ</t>
    </rPh>
    <phoneticPr fontId="1"/>
  </si>
  <si>
    <t>半角数字</t>
    <phoneticPr fontId="1"/>
  </si>
  <si>
    <t>日野</t>
    <rPh sb="0" eb="2">
      <t>ヒノ</t>
    </rPh>
    <phoneticPr fontId="1"/>
  </si>
  <si>
    <t>いすゞ</t>
    <phoneticPr fontId="1"/>
  </si>
  <si>
    <t>三菱</t>
    <rPh sb="0" eb="2">
      <t>ミツビシ</t>
    </rPh>
    <phoneticPr fontId="1"/>
  </si>
  <si>
    <t>ＵＤ</t>
    <phoneticPr fontId="1"/>
  </si>
  <si>
    <t>その他</t>
    <rPh sb="2" eb="3">
      <t>タ</t>
    </rPh>
    <phoneticPr fontId="1"/>
  </si>
  <si>
    <t>自動車メーカー別保有台数</t>
    <phoneticPr fontId="1"/>
  </si>
  <si>
    <t>ディーゼルエンジンオイルの使用管理の実態調査</t>
    <phoneticPr fontId="1"/>
  </si>
  <si>
    <t>Ⅰ. エンジンオイルについて</t>
    <phoneticPr fontId="1"/>
  </si>
  <si>
    <t>価格</t>
  </si>
  <si>
    <t>燃料消費の低減</t>
  </si>
  <si>
    <t>技術サービス(廃油処理含む)</t>
  </si>
  <si>
    <t>オイル消費の低減</t>
  </si>
  <si>
    <t>銘柄(ブランド)</t>
  </si>
  <si>
    <t>オイル交換間隔の延長</t>
  </si>
  <si>
    <t>その他</t>
    <phoneticPr fontId="1"/>
  </si>
  <si>
    <t>用途・車種別</t>
  </si>
  <si>
    <t>運　行　車</t>
  </si>
  <si>
    <t>集　配　車</t>
  </si>
  <si>
    <t>一　般　車</t>
  </si>
  <si>
    <t>「品質グレード」</t>
    <phoneticPr fontId="1"/>
  </si>
  <si>
    <t>「粘度グレード」</t>
    <phoneticPr fontId="1"/>
  </si>
  <si>
    <t>3. SAE　15W-40</t>
  </si>
  <si>
    <t>4. SAE　5W-30</t>
  </si>
  <si>
    <t>7. SAE　30</t>
  </si>
  <si>
    <t>自社基準</t>
    <rPh sb="0" eb="2">
      <t>ジシャ</t>
    </rPh>
    <rPh sb="2" eb="4">
      <t>キジュン</t>
    </rPh>
    <phoneticPr fontId="1"/>
  </si>
  <si>
    <t>オイルメーカー推奨</t>
    <rPh sb="7" eb="9">
      <t>スイショウ</t>
    </rPh>
    <phoneticPr fontId="1"/>
  </si>
  <si>
    <t>車両販売店(整備事業者含む)推奨</t>
    <phoneticPr fontId="1"/>
  </si>
  <si>
    <t>自動車メーカー指定</t>
    <phoneticPr fontId="1"/>
  </si>
  <si>
    <t>（２）エンジンオイル交換間隔の基準と使用オイルの品質グレードについて用途別(運行形態別)にお尋ねします。</t>
    <phoneticPr fontId="1"/>
  </si>
  <si>
    <t>用途・車種</t>
    <rPh sb="0" eb="2">
      <t>ヨウト</t>
    </rPh>
    <rPh sb="3" eb="5">
      <t>シャシュ</t>
    </rPh>
    <phoneticPr fontId="1"/>
  </si>
  <si>
    <t>運行車</t>
    <rPh sb="0" eb="2">
      <t>ウンコウ</t>
    </rPh>
    <rPh sb="2" eb="3">
      <t>シャ</t>
    </rPh>
    <phoneticPr fontId="1"/>
  </si>
  <si>
    <t>ｋｍ</t>
    <phoneticPr fontId="1"/>
  </si>
  <si>
    <t>ヶ月</t>
    <rPh sb="1" eb="2">
      <t>ゲツ</t>
    </rPh>
    <phoneticPr fontId="1"/>
  </si>
  <si>
    <t>①ｋｍ（月）</t>
    <rPh sb="4" eb="5">
      <t>ツキ</t>
    </rPh>
    <phoneticPr fontId="1"/>
  </si>
  <si>
    <t>②月（ｋｍ）</t>
    <rPh sb="1" eb="2">
      <t>ツキ</t>
    </rPh>
    <phoneticPr fontId="1"/>
  </si>
  <si>
    <t>③使用オイルの品質グレード</t>
    <rPh sb="1" eb="3">
      <t>シヨウ</t>
    </rPh>
    <rPh sb="7" eb="9">
      <t>ヒンシツ</t>
    </rPh>
    <phoneticPr fontId="1"/>
  </si>
  <si>
    <t>交換間隔基準</t>
    <rPh sb="0" eb="2">
      <t>コウカン</t>
    </rPh>
    <rPh sb="2" eb="4">
      <t>カンカク</t>
    </rPh>
    <rPh sb="4" eb="6">
      <t>キジュン</t>
    </rPh>
    <phoneticPr fontId="1"/>
  </si>
  <si>
    <t>一年間の平均使用量（㍑/年）</t>
    <rPh sb="0" eb="3">
      <t>イチネンカン</t>
    </rPh>
    <rPh sb="4" eb="6">
      <t>ヘイキン</t>
    </rPh>
    <rPh sb="6" eb="9">
      <t>シヨウリョウ</t>
    </rPh>
    <rPh sb="12" eb="13">
      <t>ネン</t>
    </rPh>
    <phoneticPr fontId="1"/>
  </si>
  <si>
    <t>自家施設で実施（Q７へ）</t>
    <rPh sb="0" eb="4">
      <t>ジカシセツ</t>
    </rPh>
    <rPh sb="5" eb="7">
      <t>ジッシ</t>
    </rPh>
    <phoneticPr fontId="1"/>
  </si>
  <si>
    <t>ガソリンスタンド</t>
    <phoneticPr fontId="1"/>
  </si>
  <si>
    <t>暖房用</t>
    <rPh sb="0" eb="3">
      <t>ダンボウヨウ</t>
    </rPh>
    <phoneticPr fontId="1"/>
  </si>
  <si>
    <t>売却</t>
    <rPh sb="0" eb="2">
      <t>バイキャク</t>
    </rPh>
    <phoneticPr fontId="1"/>
  </si>
  <si>
    <t>Ａ表</t>
  </si>
  <si>
    <t>品質グレード</t>
  </si>
  <si>
    <t>粘度グレード</t>
  </si>
  <si>
    <t>B表</t>
  </si>
  <si>
    <t>Ⅱ.オイルフィルタについて</t>
    <phoneticPr fontId="1"/>
  </si>
  <si>
    <t>用途・車種別</t>
    <rPh sb="0" eb="2">
      <t>ヨウト</t>
    </rPh>
    <rPh sb="3" eb="5">
      <t>シャシュ</t>
    </rPh>
    <rPh sb="5" eb="6">
      <t>ベツ</t>
    </rPh>
    <phoneticPr fontId="1"/>
  </si>
  <si>
    <t>回答欄</t>
    <rPh sb="0" eb="3">
      <t>カイトウラン</t>
    </rPh>
    <phoneticPr fontId="1"/>
  </si>
  <si>
    <t>Ⅲ. エアエレメントについて</t>
  </si>
  <si>
    <t>用　途・車種別</t>
  </si>
  <si>
    <t>回　　　答　　　欄</t>
  </si>
  <si>
    <t>運行車</t>
  </si>
  <si>
    <t>集配車</t>
  </si>
  <si>
    <t>一般車</t>
  </si>
  <si>
    <t>3.6.12点検毎</t>
    <rPh sb="6" eb="8">
      <t>テンケン</t>
    </rPh>
    <rPh sb="8" eb="9">
      <t>ゴト</t>
    </rPh>
    <phoneticPr fontId="1"/>
  </si>
  <si>
    <t>ｋｍ毎</t>
    <rPh sb="2" eb="3">
      <t>ゴト</t>
    </rPh>
    <phoneticPr fontId="1"/>
  </si>
  <si>
    <t>①エアエレメント清掃（3・6・12点検毎又はKm毎）</t>
    <phoneticPr fontId="1"/>
  </si>
  <si>
    <t>②エアエレメント交換（3・6・12点検毎又はKm毎）</t>
    <phoneticPr fontId="1"/>
  </si>
  <si>
    <t>Ⅳ.エンジンオーバーホールについて</t>
  </si>
  <si>
    <t>用途・車種別</t>
    <rPh sb="0" eb="2">
      <t>ヨウト</t>
    </rPh>
    <rPh sb="3" eb="6">
      <t>シャシュベツ</t>
    </rPh>
    <phoneticPr fontId="1"/>
  </si>
  <si>
    <t>要因</t>
    <rPh sb="0" eb="2">
      <t>ヨウイン</t>
    </rPh>
    <phoneticPr fontId="1"/>
  </si>
  <si>
    <t>Ⅴ.廃車時全走行距離について</t>
  </si>
  <si>
    <t>用途別</t>
    <rPh sb="0" eb="2">
      <t>ヨウト</t>
    </rPh>
    <rPh sb="2" eb="3">
      <t>ベツ</t>
    </rPh>
    <phoneticPr fontId="1"/>
  </si>
  <si>
    <t>万ｋｍ</t>
    <rPh sb="0" eb="1">
      <t>マン</t>
    </rPh>
    <phoneticPr fontId="1"/>
  </si>
  <si>
    <t>B表以外の距離数</t>
    <rPh sb="1" eb="2">
      <t>ヒョウ</t>
    </rPh>
    <rPh sb="2" eb="4">
      <t>イガイ</t>
    </rPh>
    <rPh sb="5" eb="7">
      <t>キョリ</t>
    </rPh>
    <rPh sb="7" eb="8">
      <t>スウ</t>
    </rPh>
    <phoneticPr fontId="1"/>
  </si>
  <si>
    <t>B表以外の使用年数</t>
    <rPh sb="1" eb="2">
      <t>ヒョウ</t>
    </rPh>
    <rPh sb="2" eb="4">
      <t>イガイ</t>
    </rPh>
    <rPh sb="5" eb="7">
      <t>シヨウ</t>
    </rPh>
    <rPh sb="7" eb="8">
      <t>ネン</t>
    </rPh>
    <rPh sb="8" eb="9">
      <t>スウ</t>
    </rPh>
    <phoneticPr fontId="1"/>
  </si>
  <si>
    <t>年</t>
    <rPh sb="0" eb="1">
      <t>ネン</t>
    </rPh>
    <phoneticPr fontId="1"/>
  </si>
  <si>
    <t>A表</t>
    <rPh sb="1" eb="2">
      <t>ヒョウ</t>
    </rPh>
    <phoneticPr fontId="1"/>
  </si>
  <si>
    <t>B表</t>
    <rPh sb="1" eb="2">
      <t>ヒョウ</t>
    </rPh>
    <phoneticPr fontId="1"/>
  </si>
  <si>
    <t>番号</t>
  </si>
  <si>
    <t>全  走  行  距  離</t>
  </si>
  <si>
    <t>使  用  期  間</t>
  </si>
  <si>
    <t>30万km未満</t>
  </si>
  <si>
    <t>5年</t>
  </si>
  <si>
    <t>30万km　～　40万km未満</t>
  </si>
  <si>
    <t>6年</t>
  </si>
  <si>
    <t>40万km　～　50万km未満</t>
  </si>
  <si>
    <t>7年</t>
  </si>
  <si>
    <t>50万km　～　60万km未満</t>
  </si>
  <si>
    <t>8年</t>
  </si>
  <si>
    <t>60万km　～　70万km未満</t>
  </si>
  <si>
    <t>9年</t>
  </si>
  <si>
    <t>70万km　～　80万km未満</t>
  </si>
  <si>
    <t>10年</t>
  </si>
  <si>
    <t>80万km　～　90万km未満</t>
  </si>
  <si>
    <t>12年</t>
  </si>
  <si>
    <t>90万km　～ 100万km未満</t>
  </si>
  <si>
    <t>15年</t>
  </si>
  <si>
    <t>100万km　～150万km未満</t>
  </si>
  <si>
    <t>18年</t>
  </si>
  <si>
    <t>18年超(　　　       年)</t>
  </si>
  <si>
    <t>150万km以上(　　万km)</t>
    <phoneticPr fontId="1"/>
  </si>
  <si>
    <t>Ⅵ. エンジンの使用管理に関するご意見等について</t>
    <phoneticPr fontId="1"/>
  </si>
  <si>
    <t>Q14　エンジンの使用管理に関してご意見・ご希望がありましたら、お書きください。</t>
    <phoneticPr fontId="1"/>
  </si>
  <si>
    <t>ディーゼルエンジンの故障原因の実態調査</t>
  </si>
  <si>
    <t>１．エンジン始動時の不具合についてお尋ねします。</t>
    <phoneticPr fontId="1"/>
  </si>
  <si>
    <t>Q15　スタータが回らない。</t>
  </si>
  <si>
    <t>No</t>
  </si>
  <si>
    <t>原　　　因</t>
  </si>
  <si>
    <t>バッテリが上がっていた</t>
  </si>
  <si>
    <t>バッテリ端子のゆるみ、はずれ、腐食</t>
  </si>
  <si>
    <t>バッテリ自体が弱っていた</t>
  </si>
  <si>
    <t>セルモーターが故障していた</t>
  </si>
  <si>
    <t>発生</t>
    <rPh sb="0" eb="2">
      <t>ハッセイ</t>
    </rPh>
    <phoneticPr fontId="1"/>
  </si>
  <si>
    <t>件数</t>
    <rPh sb="0" eb="2">
      <t>ケンスウ</t>
    </rPh>
    <phoneticPr fontId="1"/>
  </si>
  <si>
    <t>自動車メーカー別の発生件数</t>
    <rPh sb="0" eb="3">
      <t>ジドウシャ</t>
    </rPh>
    <rPh sb="7" eb="8">
      <t>ベツ</t>
    </rPh>
    <rPh sb="9" eb="11">
      <t>ハッセイ</t>
    </rPh>
    <rPh sb="11" eb="13">
      <t>ケンスウ</t>
    </rPh>
    <phoneticPr fontId="1"/>
  </si>
  <si>
    <t>UD</t>
    <phoneticPr fontId="1"/>
  </si>
  <si>
    <t>Q16　スタータは回るが始動しない。</t>
    <phoneticPr fontId="1"/>
  </si>
  <si>
    <t>グロープラグの断線やカーボンが付着していた</t>
    <phoneticPr fontId="1"/>
  </si>
  <si>
    <t>燃料系の不良</t>
    <phoneticPr fontId="1"/>
  </si>
  <si>
    <t xml:space="preserve">２．エンジン不調による不具合についてお尋ねします。
</t>
    <phoneticPr fontId="1"/>
  </si>
  <si>
    <t>Q17　エンジンがノッキングする。</t>
    <phoneticPr fontId="1"/>
  </si>
  <si>
    <t>エンジンが冷えていた（極端な寒さではエンジンがかかりにくい）</t>
    <phoneticPr fontId="1"/>
  </si>
  <si>
    <t>噴射タイミングが狂っていた</t>
    <phoneticPr fontId="1"/>
  </si>
  <si>
    <t>シリンダの圧縮圧力不足</t>
    <phoneticPr fontId="1"/>
  </si>
  <si>
    <t>インジェクタの不良</t>
    <phoneticPr fontId="1"/>
  </si>
  <si>
    <t>Q18　アイドリング回転がばらつく。（回転中の異音）</t>
    <phoneticPr fontId="1"/>
  </si>
  <si>
    <t>コントロールボタンの調整不足</t>
    <phoneticPr fontId="1"/>
  </si>
  <si>
    <t>燃料供給ポンプ（サプライポンプ）の不良</t>
    <phoneticPr fontId="1"/>
  </si>
  <si>
    <t>ターボチャージャーの不良</t>
    <phoneticPr fontId="1"/>
  </si>
  <si>
    <t>Q19　排出ガスが黒い。</t>
  </si>
  <si>
    <t>エアエレメントの汚れ</t>
    <phoneticPr fontId="1"/>
  </si>
  <si>
    <t>３．ＤＰＦの不具合についてお尋ねします。</t>
  </si>
  <si>
    <t>Q20　フィルタの詰まりから頻繁に手動再生をしなければならなくなった。</t>
    <phoneticPr fontId="1"/>
  </si>
  <si>
    <t>指定オイル以外のオイルを使用</t>
    <phoneticPr fontId="1"/>
  </si>
  <si>
    <t>DPFの定期メンテナンス（アッシュ清掃等）未実施</t>
    <phoneticPr fontId="1"/>
  </si>
  <si>
    <t>４．尿素SCRの不具合についてお尋ねします。</t>
    <phoneticPr fontId="1"/>
  </si>
  <si>
    <t>Q21　尿素水添加システムのウォーニングランプが点灯。</t>
    <phoneticPr fontId="1"/>
  </si>
  <si>
    <t>尿素水フィルタの詰まり</t>
    <phoneticPr fontId="1"/>
  </si>
  <si>
    <t>尿素水の結晶化（凍結）</t>
    <phoneticPr fontId="1"/>
  </si>
  <si>
    <t>５．エンジン出力低下や燃焼状態の悪化による不具合についてお尋ねします。</t>
    <phoneticPr fontId="1"/>
  </si>
  <si>
    <t>Q22　加速不良、出力不足。</t>
    <phoneticPr fontId="1"/>
  </si>
  <si>
    <t>スワ―ルコントロールバルブ（SCV）の不良</t>
    <phoneticPr fontId="1"/>
  </si>
  <si>
    <t>６．メーターパネル内の警報ランプについてお尋ねします。</t>
    <phoneticPr fontId="1"/>
  </si>
  <si>
    <t>Q23　油圧警告灯点灯。</t>
    <phoneticPr fontId="1"/>
  </si>
  <si>
    <t>原　　　因</t>
    <phoneticPr fontId="1"/>
  </si>
  <si>
    <t>油面の上昇による</t>
    <phoneticPr fontId="1"/>
  </si>
  <si>
    <t>油量減少による</t>
    <phoneticPr fontId="1"/>
  </si>
  <si>
    <t>Q24　充電警告灯点灯。</t>
    <phoneticPr fontId="1"/>
  </si>
  <si>
    <t>オルタネ―タによる</t>
    <phoneticPr fontId="1"/>
  </si>
  <si>
    <t>Q25　水温計の上昇。</t>
    <phoneticPr fontId="1"/>
  </si>
  <si>
    <t>冷却水もれによる</t>
    <phoneticPr fontId="1"/>
  </si>
  <si>
    <t>ウォーターポンプの異常</t>
    <phoneticPr fontId="1"/>
  </si>
  <si>
    <t>Q26　外部故障診断装置（以下「スキャンツール」）を用いて、エンジン警告灯点灯時の不具合箇所。</t>
    <phoneticPr fontId="1"/>
  </si>
  <si>
    <t>Q27スキャンツールを用いて上記（Q26）以外の不具合箇所がありましたか？</t>
  </si>
  <si>
    <t>７．スキャンツールについてお尋ねします。</t>
    <phoneticPr fontId="1"/>
  </si>
  <si>
    <t>Q28　自社でスキャンツールをお持ちですか。</t>
    <phoneticPr fontId="1"/>
  </si>
  <si>
    <t>持っている</t>
    <rPh sb="0" eb="1">
      <t>モ</t>
    </rPh>
    <phoneticPr fontId="1"/>
  </si>
  <si>
    <t>持っていない</t>
    <rPh sb="0" eb="1">
      <t>モ</t>
    </rPh>
    <phoneticPr fontId="1"/>
  </si>
  <si>
    <t>Ⅷ. エンジンの不具合等に関するご意見等について</t>
  </si>
  <si>
    <t>Q29　エンジンの不具合等に関してご意見・ご希望がありましたら、お書きください。</t>
    <phoneticPr fontId="1"/>
  </si>
  <si>
    <t>Ⅶ. エンジンの不具合等について</t>
    <phoneticPr fontId="1"/>
  </si>
  <si>
    <t>合計</t>
    <rPh sb="0" eb="2">
      <t>ゴウケイ</t>
    </rPh>
    <phoneticPr fontId="1"/>
  </si>
  <si>
    <t>半角英数字</t>
    <rPh sb="2" eb="3">
      <t>エイ</t>
    </rPh>
    <phoneticPr fontId="1"/>
  </si>
  <si>
    <t>全角文字</t>
    <phoneticPr fontId="1"/>
  </si>
  <si>
    <t>全角文字</t>
    <rPh sb="2" eb="4">
      <t>モジ</t>
    </rPh>
    <phoneticPr fontId="1"/>
  </si>
  <si>
    <t>半角英数</t>
    <rPh sb="0" eb="2">
      <t>ハンカク</t>
    </rPh>
    <rPh sb="2" eb="4">
      <t>エイスウ</t>
    </rPh>
    <phoneticPr fontId="1"/>
  </si>
  <si>
    <t>でお願いいたします。</t>
    <rPh sb="2" eb="3">
      <t>ネガ</t>
    </rPh>
    <phoneticPr fontId="1"/>
  </si>
  <si>
    <t>返信先メールアドレス</t>
    <rPh sb="0" eb="3">
      <t>ヘンシンサキ</t>
    </rPh>
    <phoneticPr fontId="1"/>
  </si>
  <si>
    <t>chousa@ataj.or.jp</t>
    <phoneticPr fontId="1"/>
  </si>
  <si>
    <t>タイトルコピー</t>
    <phoneticPr fontId="1"/>
  </si>
  <si>
    <r>
      <t>※回答が終了しましたら、タイトル（上記）をコピーして</t>
    </r>
    <r>
      <rPr>
        <u/>
        <sz val="11"/>
        <color rgb="FFFF0000"/>
        <rFont val="BIZ UDPゴシック"/>
        <family val="3"/>
        <charset val="128"/>
      </rPr>
      <t>メールアドレス（chousa@ataj.or.jp)</t>
    </r>
    <r>
      <rPr>
        <sz val="11"/>
        <color rgb="FFFF0000"/>
        <rFont val="BIZ UDPゴシック"/>
        <family val="3"/>
        <charset val="128"/>
      </rPr>
      <t>に、エクセルファイルを添付して送信お願いいたします。</t>
    </r>
    <rPh sb="1" eb="3">
      <t>カイトウ</t>
    </rPh>
    <rPh sb="4" eb="6">
      <t>シュウリョウ</t>
    </rPh>
    <rPh sb="17" eb="19">
      <t>ジョウキ</t>
    </rPh>
    <phoneticPr fontId="1"/>
  </si>
  <si>
    <t>集計を行うため、入力の際は</t>
    <rPh sb="0" eb="2">
      <t>シュウケイ</t>
    </rPh>
    <rPh sb="3" eb="4">
      <t>オコナ</t>
    </rPh>
    <rPh sb="8" eb="10">
      <t>ニュウリョク</t>
    </rPh>
    <rPh sb="11" eb="12">
      <t>サイ</t>
    </rPh>
    <phoneticPr fontId="1"/>
  </si>
  <si>
    <t>　</t>
  </si>
  <si>
    <t>選択入力</t>
    <rPh sb="0" eb="2">
      <t>センタク</t>
    </rPh>
    <rPh sb="2" eb="4">
      <t>ニュウリョク</t>
    </rPh>
    <phoneticPr fontId="1"/>
  </si>
  <si>
    <t>全走行距離（Ｂ表番号より選択）</t>
    <rPh sb="0" eb="1">
      <t>ゼン</t>
    </rPh>
    <rPh sb="1" eb="3">
      <t>ソウコウ</t>
    </rPh>
    <rPh sb="3" eb="5">
      <t>キョリ</t>
    </rPh>
    <rPh sb="7" eb="8">
      <t>ヒョウ</t>
    </rPh>
    <rPh sb="8" eb="10">
      <t>バンゴウ</t>
    </rPh>
    <rPh sb="12" eb="14">
      <t>センタク</t>
    </rPh>
    <phoneticPr fontId="1"/>
  </si>
  <si>
    <t>使用期間（Ｂ表番号より選択）</t>
    <rPh sb="0" eb="4">
      <t>シヨウキカン</t>
    </rPh>
    <rPh sb="6" eb="7">
      <t>ヒョウ</t>
    </rPh>
    <rPh sb="7" eb="9">
      <t>バンゴウ</t>
    </rPh>
    <rPh sb="11" eb="13">
      <t>センタク</t>
    </rPh>
    <phoneticPr fontId="1"/>
  </si>
  <si>
    <t>全角文字</t>
    <rPh sb="0" eb="2">
      <t>ゼンカク</t>
    </rPh>
    <rPh sb="2" eb="4">
      <t>モジ</t>
    </rPh>
    <phoneticPr fontId="1"/>
  </si>
  <si>
    <r>
      <rPr>
        <b/>
        <sz val="10"/>
        <color rgb="FFFF0000"/>
        <rFont val="BIZ UDPゴシック"/>
        <family val="3"/>
        <charset val="128"/>
      </rPr>
      <t>注1</t>
    </r>
    <r>
      <rPr>
        <b/>
        <sz val="10"/>
        <color theme="1"/>
        <rFont val="BIZ UDPゴシック"/>
        <family val="3"/>
        <charset val="128"/>
      </rPr>
      <t xml:space="preserve">　「運行車」とは、特別積合せ貨物運送（特積み）に係る運行系統に配置する車両を、「集配車」とは特積みに係る事業場において貨物を集荷する車両をいう、
　　  「一般車」とは運行車・集配車以外の車両（青ナンバーに限る）をいう。
</t>
    </r>
    <r>
      <rPr>
        <b/>
        <sz val="10"/>
        <color rgb="FFFF0000"/>
        <rFont val="BIZ UDPゴシック"/>
        <family val="3"/>
        <charset val="128"/>
      </rPr>
      <t>注2</t>
    </r>
    <r>
      <rPr>
        <b/>
        <sz val="10"/>
        <color theme="1"/>
        <rFont val="BIZ UDPゴシック"/>
        <family val="3"/>
        <charset val="128"/>
      </rPr>
      <t>　「大型」とは、総重量8トン以上、「中型」とは、総重量3.5トン以上、8トン未満、「小型」とは、総重量3.5トン未満。</t>
    </r>
    <phoneticPr fontId="1"/>
  </si>
  <si>
    <r>
      <rPr>
        <sz val="10"/>
        <color rgb="FFFF0000"/>
        <rFont val="BIZ UDPゴシック"/>
        <family val="3"/>
        <charset val="128"/>
      </rPr>
      <t>注１</t>
    </r>
    <r>
      <rPr>
        <sz val="10"/>
        <color theme="1"/>
        <rFont val="BIZ UDPゴシック"/>
        <family val="3"/>
        <charset val="128"/>
      </rPr>
      <t xml:space="preserve"> SAEは米国自動車規格。
</t>
    </r>
    <r>
      <rPr>
        <sz val="10"/>
        <color rgb="FFFF0000"/>
        <rFont val="BIZ UDPゴシック"/>
        <family val="3"/>
        <charset val="128"/>
      </rPr>
      <t>注2</t>
    </r>
    <r>
      <rPr>
        <sz val="10"/>
        <color theme="1"/>
        <rFont val="BIZ UDPゴシック"/>
        <family val="3"/>
        <charset val="128"/>
      </rPr>
      <t xml:space="preserve">  ｶﾞｿﾘﾝｽﾀﾝﾄﾞや整備工場でオイル交換を実施している場合は、取引先にお問合せいただくなどによりご回答をお願いします。</t>
    </r>
    <phoneticPr fontId="1"/>
  </si>
  <si>
    <r>
      <t>① 交換間隔の</t>
    </r>
    <r>
      <rPr>
        <b/>
        <sz val="11"/>
        <color rgb="FFFF0000"/>
        <rFont val="BIZ UDPゴシック"/>
        <family val="3"/>
        <charset val="128"/>
      </rPr>
      <t>基準が走行距離</t>
    </r>
    <r>
      <rPr>
        <sz val="11"/>
        <color theme="1"/>
        <rFont val="BIZ UDPゴシック"/>
        <family val="3"/>
        <charset val="128"/>
      </rPr>
      <t>を重視している場合には、走行距離を記入し、(　)内にその時の平均使用期間をお書きください。</t>
    </r>
    <phoneticPr fontId="1"/>
  </si>
  <si>
    <r>
      <t>Q5　エンジンオイル(交換量＋補給量)の1年間の1台当たりの平均使用量(㍑/年)はどの位ですか。</t>
    </r>
    <r>
      <rPr>
        <b/>
        <sz val="10.5"/>
        <color theme="4"/>
        <rFont val="BIZ UDPゴシック"/>
        <family val="3"/>
        <charset val="128"/>
      </rPr>
      <t>該当欄に数値</t>
    </r>
    <r>
      <rPr>
        <b/>
        <sz val="10.5"/>
        <color theme="1"/>
        <rFont val="BIZ UDPゴシック"/>
        <family val="3"/>
        <charset val="128"/>
      </rPr>
      <t>をお書きください。</t>
    </r>
    <phoneticPr fontId="1"/>
  </si>
  <si>
    <r>
      <t>Q7　前問で</t>
    </r>
    <r>
      <rPr>
        <b/>
        <sz val="11"/>
        <color theme="4"/>
        <rFont val="BIZ UDPゴシック"/>
        <family val="3"/>
        <charset val="128"/>
      </rPr>
      <t>「自家施設で実施」に１</t>
    </r>
    <r>
      <rPr>
        <b/>
        <sz val="11"/>
        <color theme="1"/>
        <rFont val="BIZ UDPゴシック"/>
        <family val="3"/>
        <charset val="128"/>
      </rPr>
      <t>を付けた方へお尋ねします。</t>
    </r>
    <phoneticPr fontId="1"/>
  </si>
  <si>
    <r>
      <t>Q8　排出ガス対策車両に使用されている</t>
    </r>
    <r>
      <rPr>
        <b/>
        <sz val="11"/>
        <color theme="4"/>
        <rFont val="BIZ UDPゴシック"/>
        <family val="3"/>
        <charset val="128"/>
      </rPr>
      <t>エンジンオイルの種類をB表から選び、A表に番号</t>
    </r>
    <r>
      <rPr>
        <b/>
        <sz val="11"/>
        <color theme="1"/>
        <rFont val="BIZ UDPゴシック"/>
        <family val="3"/>
        <charset val="128"/>
      </rPr>
      <t>をご入力ください。(複数回答可)</t>
    </r>
    <rPh sb="44" eb="46">
      <t>ニュウリョク</t>
    </rPh>
    <phoneticPr fontId="1"/>
  </si>
  <si>
    <r>
      <t>尿素ＳＣＲ+ＤＰＦ搭載車</t>
    </r>
    <r>
      <rPr>
        <vertAlign val="superscript"/>
        <sz val="9"/>
        <color theme="1"/>
        <rFont val="BIZ UDPゴシック"/>
        <family val="3"/>
        <charset val="128"/>
      </rPr>
      <t>※１</t>
    </r>
  </si>
  <si>
    <r>
      <t>NOx触媒+ＤＰＦ搭載車</t>
    </r>
    <r>
      <rPr>
        <vertAlign val="superscript"/>
        <sz val="9"/>
        <color theme="1"/>
        <rFont val="BIZ UDPゴシック"/>
        <family val="3"/>
        <charset val="128"/>
      </rPr>
      <t>※１</t>
    </r>
  </si>
  <si>
    <r>
      <rPr>
        <sz val="10"/>
        <color rgb="FFFF0000"/>
        <rFont val="BIZ UDPゴシック"/>
        <family val="3"/>
        <charset val="128"/>
      </rPr>
      <t>※１</t>
    </r>
    <r>
      <rPr>
        <sz val="10"/>
        <color theme="1"/>
        <rFont val="BIZ UDPゴシック"/>
        <family val="3"/>
        <charset val="128"/>
      </rPr>
      <t>：ＤＰＦ（黒煙除去フィルタ）搭載車には、ＤＰＲ、ＤＰＮＲ、ＤＰＤ等のシステム名称で呼ばれている車両も含みます。</t>
    </r>
    <phoneticPr fontId="1"/>
  </si>
  <si>
    <r>
      <t>過去１年間で、下記項目について不具合（故障）等があった方にお尋ねします。
該当する</t>
    </r>
    <r>
      <rPr>
        <b/>
        <sz val="11"/>
        <color theme="4"/>
        <rFont val="BIZ UDPゴシック"/>
        <family val="3"/>
        <charset val="128"/>
      </rPr>
      <t>故障個所の件数</t>
    </r>
    <r>
      <rPr>
        <b/>
        <sz val="11"/>
        <color theme="1"/>
        <rFont val="BIZ UDPゴシック"/>
        <family val="3"/>
        <charset val="128"/>
      </rPr>
      <t>をお書きください。また、自動車メーカー別の発生件数も併せてお書きください。
なお、該当する番号が無い場合、「その他」に具体的な内容をお書きください。(複数回答可)</t>
    </r>
    <phoneticPr fontId="1"/>
  </si>
  <si>
    <r>
      <t>② 交換間隔の</t>
    </r>
    <r>
      <rPr>
        <b/>
        <sz val="11"/>
        <color rgb="FFFF0000"/>
        <rFont val="BIZ UDPゴシック"/>
        <family val="3"/>
        <charset val="128"/>
      </rPr>
      <t>基準が使用期間</t>
    </r>
    <r>
      <rPr>
        <sz val="11"/>
        <color theme="1"/>
        <rFont val="BIZ UDPゴシック"/>
        <family val="3"/>
        <charset val="128"/>
      </rPr>
      <t>を重視している場合には、使用期間を記入し、(　)内にその時の平均走行距離をお書きください。</t>
    </r>
    <phoneticPr fontId="1"/>
  </si>
  <si>
    <t>③ 使用オイルの品質グレードをお書きください。</t>
    <phoneticPr fontId="1"/>
  </si>
  <si>
    <t>その他</t>
  </si>
  <si>
    <t>③その他</t>
    <phoneticPr fontId="1"/>
  </si>
  <si>
    <t>ディーゼルエンジンのオイル使用管理と故障原因に関する実態調査票 (トラック)</t>
    <phoneticPr fontId="1"/>
  </si>
  <si>
    <t>エンジントラブルの発生防止・予防</t>
    <phoneticPr fontId="1"/>
  </si>
  <si>
    <t>１.ﾀｲﾔとﾎｲｰﾙ（ボルト、ナットを含む）の日常点検時</t>
    <rPh sb="19" eb="20">
      <t>フク</t>
    </rPh>
    <rPh sb="23" eb="25">
      <t>ニチジョウ</t>
    </rPh>
    <rPh sb="25" eb="27">
      <t>テンケン</t>
    </rPh>
    <rPh sb="27" eb="28">
      <t>ジ</t>
    </rPh>
    <phoneticPr fontId="1"/>
  </si>
  <si>
    <t>社　　　名</t>
    <rPh sb="0" eb="1">
      <t>シャ</t>
    </rPh>
    <rPh sb="4" eb="5">
      <t>メイ</t>
    </rPh>
    <phoneticPr fontId="1"/>
  </si>
  <si>
    <t>保有台数</t>
    <rPh sb="0" eb="2">
      <t>ホユウ</t>
    </rPh>
    <rPh sb="2" eb="3">
      <t>ダイ</t>
    </rPh>
    <rPh sb="3" eb="4">
      <t>スウ</t>
    </rPh>
    <phoneticPr fontId="1"/>
  </si>
  <si>
    <t>Ｑ２エンジンオイル選定基準について</t>
    <phoneticPr fontId="1"/>
  </si>
  <si>
    <t>純正ｵｲﾙ</t>
    <rPh sb="0" eb="1">
      <t>ジュン</t>
    </rPh>
    <rPh sb="1" eb="2">
      <t>セイ</t>
    </rPh>
    <phoneticPr fontId="1"/>
  </si>
  <si>
    <t>ｵｲﾙﾒｰｶｰ推奨</t>
    <phoneticPr fontId="1"/>
  </si>
  <si>
    <t>燃料消費の低減</t>
    <phoneticPr fontId="1"/>
  </si>
  <si>
    <t>ｵｲﾙ消費の低減</t>
    <phoneticPr fontId="1"/>
  </si>
  <si>
    <t>ｵｲﾙ交換間隔の延長</t>
    <phoneticPr fontId="1"/>
  </si>
  <si>
    <t>ｴﾝｼﾞﾝﾄﾗﾌﾞﾙの発生防止・予防</t>
    <phoneticPr fontId="1"/>
  </si>
  <si>
    <t>品質・性能</t>
    <phoneticPr fontId="1"/>
  </si>
  <si>
    <t>価格</t>
    <phoneticPr fontId="1"/>
  </si>
  <si>
    <t>技術ｻｰﾋﾞｽ</t>
    <phoneticPr fontId="1"/>
  </si>
  <si>
    <t>銘柄</t>
    <phoneticPr fontId="1"/>
  </si>
  <si>
    <t>集配車</t>
    <rPh sb="0" eb="2">
      <t>シュウハイ</t>
    </rPh>
    <rPh sb="2" eb="3">
      <t>シャ</t>
    </rPh>
    <phoneticPr fontId="1"/>
  </si>
  <si>
    <t>一般車</t>
    <rPh sb="0" eb="2">
      <t>イッパン</t>
    </rPh>
    <rPh sb="2" eb="3">
      <t>シャ</t>
    </rPh>
    <phoneticPr fontId="1"/>
  </si>
  <si>
    <t>Q4　エンジンオイルを交換する間隔</t>
  </si>
  <si>
    <t>自社基準</t>
    <phoneticPr fontId="1"/>
  </si>
  <si>
    <t>車両販売店推奨</t>
    <phoneticPr fontId="1"/>
  </si>
  <si>
    <t>自動車ﾒｰｶｰ指定</t>
    <phoneticPr fontId="1"/>
  </si>
  <si>
    <t>大　型</t>
    <phoneticPr fontId="1"/>
  </si>
  <si>
    <t>中　型</t>
    <rPh sb="0" eb="1">
      <t>チュウ</t>
    </rPh>
    <phoneticPr fontId="1"/>
  </si>
  <si>
    <t>小　型</t>
    <rPh sb="0" eb="1">
      <t>ショウ</t>
    </rPh>
    <phoneticPr fontId="1"/>
  </si>
  <si>
    <t>走行距離</t>
    <rPh sb="0" eb="2">
      <t>ソウコウ</t>
    </rPh>
    <rPh sb="2" eb="4">
      <t>キョリ</t>
    </rPh>
    <phoneticPr fontId="1"/>
  </si>
  <si>
    <t>使用期間</t>
    <rPh sb="0" eb="2">
      <t>シヨウ</t>
    </rPh>
    <rPh sb="2" eb="4">
      <t>キカン</t>
    </rPh>
    <phoneticPr fontId="1"/>
  </si>
  <si>
    <t>km</t>
    <phoneticPr fontId="1"/>
  </si>
  <si>
    <t>（ヶ月）</t>
    <phoneticPr fontId="1"/>
  </si>
  <si>
    <t>品質ｸﾞﾚｰﾄﾞ</t>
    <phoneticPr fontId="1"/>
  </si>
  <si>
    <t>ヶ月</t>
    <phoneticPr fontId="1"/>
  </si>
  <si>
    <t>(km)</t>
    <phoneticPr fontId="1"/>
  </si>
  <si>
    <t>Q5　エンジンオイルの1年間の1台当たりの平均使用量(㍑/年)</t>
    <phoneticPr fontId="1"/>
  </si>
  <si>
    <t>Q6　エンジンオイルの抜き替え作業について</t>
    <phoneticPr fontId="1"/>
  </si>
  <si>
    <t>自家施設</t>
    <phoneticPr fontId="1"/>
  </si>
  <si>
    <t>Q7　前問で「1.自家施設で実施」に○印を付けた方</t>
  </si>
  <si>
    <t>再利用</t>
  </si>
  <si>
    <t>専門業者</t>
  </si>
  <si>
    <t>ｵｲﾙﾒｰｶｰ</t>
    <phoneticPr fontId="1"/>
  </si>
  <si>
    <t>ＤＰＦ搭載車</t>
    <phoneticPr fontId="1"/>
  </si>
  <si>
    <t>尿素ＳＣＲ+ＤＰＦ搭載車</t>
    <phoneticPr fontId="1"/>
  </si>
  <si>
    <t>NOx触媒+ＤＰＦ搭載車</t>
    <phoneticPr fontId="1"/>
  </si>
  <si>
    <t>品質</t>
  </si>
  <si>
    <t>粘度</t>
  </si>
  <si>
    <t>Q10 エアエレメント清掃、交換間隔</t>
    <phoneticPr fontId="1"/>
  </si>
  <si>
    <t>清掃</t>
    <rPh sb="0" eb="2">
      <t>セイソウ</t>
    </rPh>
    <phoneticPr fontId="1"/>
  </si>
  <si>
    <t>交換</t>
    <rPh sb="0" eb="2">
      <t>コウカン</t>
    </rPh>
    <phoneticPr fontId="1"/>
  </si>
  <si>
    <t>Ⅲ. エアエレメント</t>
  </si>
  <si>
    <t>Q11　エアエレメントの交換作業</t>
  </si>
  <si>
    <t>外注</t>
    <phoneticPr fontId="1"/>
  </si>
  <si>
    <t>走行距離</t>
    <phoneticPr fontId="1"/>
  </si>
  <si>
    <t>Ⅵ. ご意見等について</t>
    <phoneticPr fontId="1"/>
  </si>
  <si>
    <t>Q14　エンジンの使用管理に関してご意見・ご希望</t>
  </si>
  <si>
    <t>Q15　スタータが回らない</t>
  </si>
  <si>
    <t>日野</t>
  </si>
  <si>
    <t>いすゞ</t>
  </si>
  <si>
    <t>三菱</t>
  </si>
  <si>
    <t>UD</t>
  </si>
  <si>
    <t>グロープラグの断線やカーボンが付着していた</t>
  </si>
  <si>
    <t>燃料系の不良</t>
  </si>
  <si>
    <t>燃料温度センサ</t>
    <phoneticPr fontId="1"/>
  </si>
  <si>
    <t>（１）エンジンオイル交換間隔を決定する基準は何ですか。</t>
    <phoneticPr fontId="1"/>
  </si>
  <si>
    <t>（２）エンジンオイル交換間隔の基準と使用オイルの品質グレードについて用途別(運行形態別)にお尋ねします。</t>
  </si>
  <si>
    <t>ディーラー工場</t>
    <phoneticPr fontId="1"/>
  </si>
  <si>
    <t>一般整備工場</t>
    <phoneticPr fontId="1"/>
  </si>
  <si>
    <t>その他の専門業者</t>
    <phoneticPr fontId="1"/>
  </si>
  <si>
    <r>
      <t>ＤＰＦ搭載車</t>
    </r>
    <r>
      <rPr>
        <vertAlign val="superscript"/>
        <sz val="9"/>
        <color theme="1"/>
        <rFont val="BIZ UDPゴシック"/>
        <family val="3"/>
        <charset val="128"/>
      </rPr>
      <t>※１</t>
    </r>
    <phoneticPr fontId="1"/>
  </si>
  <si>
    <t>Q9　オイルフィルタの交換はどの位の間隔で行っていますか。</t>
    <phoneticPr fontId="1"/>
  </si>
  <si>
    <t>Q13　廃車時における車両の全走行距離または使用期間はどの位ですか</t>
  </si>
  <si>
    <t>バッテリケーブル（アース）が切れていた</t>
    <phoneticPr fontId="1"/>
  </si>
  <si>
    <t>バッテリ自体が弱っていた</t>
    <phoneticPr fontId="1"/>
  </si>
  <si>
    <t>セルモーターが故障していた</t>
    <phoneticPr fontId="1"/>
  </si>
  <si>
    <t>Q18　アイドリング回転がばらつく。（回転中の異音）</t>
  </si>
  <si>
    <t>Q19　排出ガスが黒い。</t>
    <phoneticPr fontId="1"/>
  </si>
  <si>
    <t>Q24　充電警告灯点灯。</t>
  </si>
  <si>
    <t>Q25　水温計の上昇。</t>
  </si>
  <si>
    <t>Q26　外部故障診断装置（以下「スキャンツール」）を用いて、エンジン警告灯点灯時の不具合箇所。</t>
  </si>
  <si>
    <t>大気センサ</t>
    <phoneticPr fontId="1"/>
  </si>
  <si>
    <t>吸気圧センサ</t>
    <phoneticPr fontId="1"/>
  </si>
  <si>
    <t>吸気温度センサ</t>
    <phoneticPr fontId="1"/>
  </si>
  <si>
    <t>エアフローセンサ</t>
    <phoneticPr fontId="1"/>
  </si>
  <si>
    <t>冷却水温度センサ</t>
    <phoneticPr fontId="1"/>
  </si>
  <si>
    <t>アクセル開度センサ</t>
    <phoneticPr fontId="1"/>
  </si>
  <si>
    <t>シリンダ判別センサ</t>
    <phoneticPr fontId="1"/>
  </si>
  <si>
    <t>クランク角度センサ</t>
    <phoneticPr fontId="1"/>
  </si>
  <si>
    <t>燃料噴射タイミングセンサ</t>
    <phoneticPr fontId="1"/>
  </si>
  <si>
    <t>燃料噴射量調節センサ</t>
    <phoneticPr fontId="1"/>
  </si>
  <si>
    <t>燃料圧力センサ</t>
    <phoneticPr fontId="1"/>
  </si>
  <si>
    <t>油温センサ</t>
    <phoneticPr fontId="1"/>
  </si>
  <si>
    <t>油圧センサ</t>
    <phoneticPr fontId="1"/>
  </si>
  <si>
    <t>排気温度センサ</t>
    <phoneticPr fontId="1"/>
  </si>
  <si>
    <t>排気圧力センサ</t>
    <phoneticPr fontId="1"/>
  </si>
  <si>
    <t>Q27スキャンツールを用いて上記（Q26）以外の不具合箇所がありましたか？</t>
    <phoneticPr fontId="1"/>
  </si>
  <si>
    <t>１．原因</t>
    <rPh sb="2" eb="4">
      <t>ゲンイン</t>
    </rPh>
    <phoneticPr fontId="1"/>
  </si>
  <si>
    <t>２．原因</t>
    <rPh sb="2" eb="4">
      <t>ゲンイン</t>
    </rPh>
    <phoneticPr fontId="1"/>
  </si>
  <si>
    <t>３．原因</t>
    <rPh sb="2" eb="4">
      <t>ゲンイン</t>
    </rPh>
    <phoneticPr fontId="1"/>
  </si>
  <si>
    <t>４．原因</t>
    <rPh sb="2" eb="4">
      <t>ゲンイン</t>
    </rPh>
    <phoneticPr fontId="1"/>
  </si>
  <si>
    <t>５．原因</t>
    <rPh sb="2" eb="4">
      <t>ゲンイン</t>
    </rPh>
    <phoneticPr fontId="1"/>
  </si>
  <si>
    <t>６．原因</t>
    <rPh sb="2" eb="4">
      <t>ゲンイン</t>
    </rPh>
    <phoneticPr fontId="1"/>
  </si>
  <si>
    <t>７．原因</t>
    <rPh sb="2" eb="4">
      <t>ゲンイン</t>
    </rPh>
    <phoneticPr fontId="1"/>
  </si>
  <si>
    <t>８．原因</t>
    <rPh sb="2" eb="4">
      <t>ゲンイン</t>
    </rPh>
    <phoneticPr fontId="1"/>
  </si>
  <si>
    <t>９．原因</t>
    <rPh sb="2" eb="4">
      <t>ゲンイン</t>
    </rPh>
    <phoneticPr fontId="1"/>
  </si>
  <si>
    <t>１０．原因</t>
    <rPh sb="3" eb="5">
      <t>ゲンイン</t>
    </rPh>
    <phoneticPr fontId="1"/>
  </si>
  <si>
    <t>１１．原因</t>
    <rPh sb="3" eb="5">
      <t>ゲンイン</t>
    </rPh>
    <phoneticPr fontId="1"/>
  </si>
  <si>
    <t>１２．原因</t>
    <rPh sb="3" eb="5">
      <t>ゲンイン</t>
    </rPh>
    <phoneticPr fontId="1"/>
  </si>
  <si>
    <t>１３．原因</t>
    <rPh sb="3" eb="5">
      <t>ゲンイン</t>
    </rPh>
    <phoneticPr fontId="1"/>
  </si>
  <si>
    <t>１４．原因</t>
    <rPh sb="3" eb="5">
      <t>ゲンイン</t>
    </rPh>
    <phoneticPr fontId="1"/>
  </si>
  <si>
    <t>１５．原因</t>
    <rPh sb="3" eb="5">
      <t>ゲンイン</t>
    </rPh>
    <phoneticPr fontId="1"/>
  </si>
  <si>
    <t>１６．原因</t>
    <rPh sb="3" eb="5">
      <t>ゲンイン</t>
    </rPh>
    <phoneticPr fontId="1"/>
  </si>
  <si>
    <t>１７．原因</t>
    <rPh sb="3" eb="5">
      <t>ゲンイン</t>
    </rPh>
    <phoneticPr fontId="1"/>
  </si>
  <si>
    <t>その他の内容</t>
    <rPh sb="2" eb="3">
      <t>タ</t>
    </rPh>
    <rPh sb="4" eb="6">
      <t>ナイヨウ</t>
    </rPh>
    <phoneticPr fontId="1"/>
  </si>
  <si>
    <t>Q10 　エアエレメント①清掃、②交換はどの位の間隔で行っていますか。該当する番号に記載をお願いいたします。
　　　該当する内容が無い場合、③その他に具体的内容をお書きください。</t>
    <rPh sb="42" eb="44">
      <t>キサイ</t>
    </rPh>
    <rPh sb="46" eb="47">
      <t>ネガ</t>
    </rPh>
    <rPh sb="62" eb="64">
      <t>ナイヨウ</t>
    </rPh>
    <phoneticPr fontId="1"/>
  </si>
  <si>
    <t>2. SAE　10W-40</t>
    <phoneticPr fontId="1"/>
  </si>
  <si>
    <t>1. SAE　10W-30</t>
    <phoneticPr fontId="1"/>
  </si>
  <si>
    <r>
      <t>Q6　エンジンオイルの抜き替え作業について、</t>
    </r>
    <r>
      <rPr>
        <b/>
        <sz val="11"/>
        <color theme="4"/>
        <rFont val="BIZ UDPゴシック"/>
        <family val="3"/>
        <charset val="128"/>
      </rPr>
      <t>自家施設で実施している場合は1、外注している場合は該当の番号を選択</t>
    </r>
    <r>
      <rPr>
        <b/>
        <sz val="11"/>
        <rFont val="BIZ UDPゴシック"/>
        <family val="3"/>
        <charset val="128"/>
      </rPr>
      <t>して</t>
    </r>
    <r>
      <rPr>
        <b/>
        <sz val="11"/>
        <color theme="1"/>
        <rFont val="BIZ UDPゴシック"/>
        <family val="3"/>
        <charset val="128"/>
      </rPr>
      <t>ください。</t>
    </r>
    <rPh sb="22" eb="24">
      <t>ジカ</t>
    </rPh>
    <rPh sb="24" eb="26">
      <t>シセツ</t>
    </rPh>
    <rPh sb="27" eb="29">
      <t>ジッシ</t>
    </rPh>
    <rPh sb="33" eb="35">
      <t>バアイ</t>
    </rPh>
    <rPh sb="38" eb="40">
      <t>ガイチュウ</t>
    </rPh>
    <rPh sb="44" eb="46">
      <t>バアイ</t>
    </rPh>
    <rPh sb="47" eb="49">
      <t>ガイトウ</t>
    </rPh>
    <rPh sb="50" eb="52">
      <t>バンゴウ</t>
    </rPh>
    <rPh sb="53" eb="55">
      <t>センタク</t>
    </rPh>
    <phoneticPr fontId="1"/>
  </si>
  <si>
    <t>外注している（1．ガソリンスタンド　2．ディーラー工場　3．一般整備工場　4．その他の専門業者）</t>
    <rPh sb="0" eb="2">
      <t>ガイチュウ</t>
    </rPh>
    <phoneticPr fontId="1"/>
  </si>
  <si>
    <t>再利用する（１．暖房用　２．定置式浄化槽　３．その他）</t>
    <rPh sb="0" eb="3">
      <t>サイリヨウ</t>
    </rPh>
    <rPh sb="8" eb="11">
      <t>ダンボウヨウ</t>
    </rPh>
    <rPh sb="14" eb="16">
      <t>テイチ</t>
    </rPh>
    <rPh sb="16" eb="17">
      <t>シキ</t>
    </rPh>
    <rPh sb="17" eb="20">
      <t>ジョウカソウ</t>
    </rPh>
    <rPh sb="25" eb="26">
      <t>タ</t>
    </rPh>
    <phoneticPr fontId="1"/>
  </si>
  <si>
    <t>定置式浄化槽</t>
    <rPh sb="0" eb="3">
      <t>テイチシキ</t>
    </rPh>
    <rPh sb="3" eb="6">
      <t>ジョウカソウ</t>
    </rPh>
    <phoneticPr fontId="1"/>
  </si>
  <si>
    <t>有料引取</t>
    <rPh sb="0" eb="2">
      <t>ユウリョウ</t>
    </rPh>
    <rPh sb="2" eb="3">
      <t>ヒ</t>
    </rPh>
    <rPh sb="3" eb="4">
      <t>ト</t>
    </rPh>
    <phoneticPr fontId="1"/>
  </si>
  <si>
    <t>無料引取</t>
    <rPh sb="0" eb="2">
      <t>ムリョウ</t>
    </rPh>
    <rPh sb="2" eb="4">
      <t>ヒキトリ</t>
    </rPh>
    <phoneticPr fontId="1"/>
  </si>
  <si>
    <t>１．オイル交換毎　２．オイル交換2回に1回　３．オイル交換3回に1回　４．その他</t>
    <rPh sb="5" eb="7">
      <t>コウカン</t>
    </rPh>
    <rPh sb="7" eb="8">
      <t>ゴト</t>
    </rPh>
    <rPh sb="39" eb="40">
      <t>タ</t>
    </rPh>
    <phoneticPr fontId="1"/>
  </si>
  <si>
    <t>オイル交換毎　</t>
    <phoneticPr fontId="1"/>
  </si>
  <si>
    <t>オイル交換2回に1回　</t>
    <phoneticPr fontId="1"/>
  </si>
  <si>
    <t>オイル交換3回に1回　</t>
    <phoneticPr fontId="1"/>
  </si>
  <si>
    <r>
      <t>Q11　エアエレメントの交換作業について、</t>
    </r>
    <r>
      <rPr>
        <b/>
        <sz val="10.5"/>
        <color theme="4"/>
        <rFont val="BIZ UDPゴシック"/>
        <family val="3"/>
        <charset val="128"/>
      </rPr>
      <t>該当する番号にて１を選択</t>
    </r>
    <r>
      <rPr>
        <b/>
        <sz val="10.5"/>
        <color theme="1"/>
        <rFont val="BIZ UDPゴシック"/>
        <family val="3"/>
        <charset val="128"/>
      </rPr>
      <t>してください。</t>
    </r>
    <rPh sb="21" eb="23">
      <t>ガイトウ</t>
    </rPh>
    <rPh sb="31" eb="33">
      <t>センタク</t>
    </rPh>
    <phoneticPr fontId="1"/>
  </si>
  <si>
    <t>自家施設で実施（１を選択）</t>
    <rPh sb="10" eb="12">
      <t>センタク</t>
    </rPh>
    <phoneticPr fontId="1"/>
  </si>
  <si>
    <t>ガソリンスタンド　</t>
    <phoneticPr fontId="1"/>
  </si>
  <si>
    <t>ディーラー工場　</t>
    <phoneticPr fontId="1"/>
  </si>
  <si>
    <t>一般整備工場　</t>
    <phoneticPr fontId="1"/>
  </si>
  <si>
    <t>持っていない（持っていない場合は１を選択してください）</t>
    <rPh sb="0" eb="1">
      <t>モ</t>
    </rPh>
    <rPh sb="7" eb="8">
      <t>モ</t>
    </rPh>
    <rPh sb="13" eb="15">
      <t>バアイ</t>
    </rPh>
    <rPh sb="18" eb="20">
      <t>センタク</t>
    </rPh>
    <phoneticPr fontId="1"/>
  </si>
  <si>
    <t>無回答</t>
    <rPh sb="0" eb="3">
      <t>ムカイトウ</t>
    </rPh>
    <phoneticPr fontId="1"/>
  </si>
  <si>
    <t>Ⅱ.オイルエレメントについて</t>
  </si>
  <si>
    <t>※</t>
    <phoneticPr fontId="1"/>
  </si>
  <si>
    <r>
      <t>（</t>
    </r>
    <r>
      <rPr>
        <b/>
        <sz val="11"/>
        <color rgb="FFFF0000"/>
        <rFont val="游ゴシック"/>
        <family val="3"/>
        <charset val="128"/>
        <scheme val="minor"/>
      </rPr>
      <t>又は</t>
    </r>
    <r>
      <rPr>
        <b/>
        <sz val="11"/>
        <color theme="1"/>
        <rFont val="游ゴシック"/>
        <family val="3"/>
        <charset val="128"/>
        <scheme val="minor"/>
      </rPr>
      <t>）は</t>
    </r>
    <r>
      <rPr>
        <b/>
        <sz val="11"/>
        <color rgb="FFFF0000"/>
        <rFont val="游ゴシック"/>
        <family val="3"/>
        <charset val="128"/>
        <scheme val="minor"/>
      </rPr>
      <t>月</t>
    </r>
    <r>
      <rPr>
        <b/>
        <sz val="11"/>
        <color theme="1"/>
        <rFont val="游ゴシック"/>
        <family val="3"/>
        <charset val="128"/>
        <scheme val="minor"/>
      </rPr>
      <t>を優先する</t>
    </r>
    <rPh sb="1" eb="2">
      <t>マタ</t>
    </rPh>
    <rPh sb="5" eb="6">
      <t>ツキ</t>
    </rPh>
    <rPh sb="7" eb="9">
      <t>ユウセン</t>
    </rPh>
    <phoneticPr fontId="1"/>
  </si>
  <si>
    <t>無回答</t>
    <phoneticPr fontId="1"/>
  </si>
  <si>
    <r>
      <t>Q3　エンジンオイルの種類(</t>
    </r>
    <r>
      <rPr>
        <b/>
        <sz val="11"/>
        <color rgb="FFFF0000"/>
        <rFont val="BIZ UDPゴシック"/>
        <family val="3"/>
        <charset val="128"/>
      </rPr>
      <t>品質グレード</t>
    </r>
    <r>
      <rPr>
        <b/>
        <sz val="11"/>
        <color theme="1"/>
        <rFont val="BIZ UDPゴシック"/>
        <family val="3"/>
        <charset val="128"/>
      </rPr>
      <t>)</t>
    </r>
    <phoneticPr fontId="1"/>
  </si>
  <si>
    <r>
      <t>Q3　エンジンオイルの種類(</t>
    </r>
    <r>
      <rPr>
        <b/>
        <sz val="11"/>
        <color rgb="FFFF0000"/>
        <rFont val="BIZ UDPゴシック"/>
        <family val="3"/>
        <charset val="128"/>
      </rPr>
      <t>粘度グレード</t>
    </r>
    <r>
      <rPr>
        <b/>
        <sz val="11"/>
        <color theme="1"/>
        <rFont val="BIZ UDPゴシック"/>
        <family val="3"/>
        <charset val="128"/>
      </rPr>
      <t>)</t>
    </r>
    <phoneticPr fontId="1"/>
  </si>
  <si>
    <t>Ⅶ. エンジン関係について
１．エンジン始動時の不具合合ついて</t>
    <phoneticPr fontId="1"/>
  </si>
  <si>
    <t>バッテリケーブルが切れていた</t>
  </si>
  <si>
    <t>エンジンが冷えていた（極端な寒さではエンジンがかかりにくい）</t>
  </si>
  <si>
    <t>噴射タイミングが狂っていた</t>
  </si>
  <si>
    <t>シリンダの圧縮圧力不足</t>
  </si>
  <si>
    <t>インジェクタの不良</t>
  </si>
  <si>
    <t>コントロールボタンの調整不足</t>
  </si>
  <si>
    <t>燃料供給ポンプ（サプライポンプ）の不良</t>
  </si>
  <si>
    <t>ターボチャージャーの不良</t>
  </si>
  <si>
    <t>エアエレメントの汚れ</t>
  </si>
  <si>
    <t>指定オイル以外のオイルを使用</t>
  </si>
  <si>
    <t>DPFの定期メンテナンス（アッシュ清掃等）未実施</t>
  </si>
  <si>
    <t>尿素水フィルタの詰まり</t>
  </si>
  <si>
    <t>尿素水の結晶化（凍結）</t>
  </si>
  <si>
    <t>スワ―ルコントロールバルブ（SCV）の不良</t>
  </si>
  <si>
    <t>油面の上昇による</t>
  </si>
  <si>
    <t>油量減少による</t>
  </si>
  <si>
    <t>オルタネ―タによる</t>
  </si>
  <si>
    <t>冷却水もれによる</t>
  </si>
  <si>
    <t>ウォーターポンプの異常</t>
  </si>
  <si>
    <t>大気センサ</t>
  </si>
  <si>
    <t>吸気圧センサ</t>
  </si>
  <si>
    <t>吸気温度センサ</t>
  </si>
  <si>
    <t>エアフローセンサ</t>
  </si>
  <si>
    <t>冷却水温度センサ</t>
  </si>
  <si>
    <t>アクセル開度センサ</t>
  </si>
  <si>
    <t>シリンダ判別センサ</t>
  </si>
  <si>
    <t>クランク角度センサ</t>
  </si>
  <si>
    <t>燃料噴射タイミングセンサ</t>
  </si>
  <si>
    <t>燃料噴射量調節センサ</t>
  </si>
  <si>
    <t>燃料温度センサ</t>
  </si>
  <si>
    <t>燃料圧力センサ</t>
  </si>
  <si>
    <t>油温センサ</t>
  </si>
  <si>
    <t>油圧センサ</t>
  </si>
  <si>
    <t>排気圧力センサ</t>
  </si>
  <si>
    <t>外注選択</t>
    <rPh sb="0" eb="2">
      <t>ガイチュウ</t>
    </rPh>
    <rPh sb="2" eb="4">
      <t>センタク</t>
    </rPh>
    <phoneticPr fontId="1"/>
  </si>
  <si>
    <t>順位</t>
    <rPh sb="0" eb="2">
      <t>ジュンイ</t>
    </rPh>
    <phoneticPr fontId="1"/>
  </si>
  <si>
    <t>１．エンジンオイル消費率</t>
    <phoneticPr fontId="1"/>
  </si>
  <si>
    <t>２．走行距離</t>
    <phoneticPr fontId="1"/>
  </si>
  <si>
    <t>３．年数</t>
    <phoneticPr fontId="1"/>
  </si>
  <si>
    <t>４．油圧の低下</t>
    <phoneticPr fontId="1"/>
  </si>
  <si>
    <t>５．ブローバイガス</t>
    <phoneticPr fontId="1"/>
  </si>
  <si>
    <t>６．排気黒煙濃度</t>
    <phoneticPr fontId="1"/>
  </si>
  <si>
    <t>７．その他</t>
    <rPh sb="4" eb="5">
      <t>タ</t>
    </rPh>
    <phoneticPr fontId="1"/>
  </si>
  <si>
    <t>2つのセルのどちらかを反映させる</t>
    <rPh sb="11" eb="13">
      <t>ハンエイ</t>
    </rPh>
    <phoneticPr fontId="1"/>
  </si>
  <si>
    <t>Q13　廃車時における車両の全走行距離または使用期間はどの位ですか、B表から該当する番号を選び、
　　　A表の回答欄にて半角数字にてご入力ください。B表以外の場合は半角数字にてご入力ください。</t>
    <rPh sb="75" eb="76">
      <t>ヒョウ</t>
    </rPh>
    <rPh sb="76" eb="78">
      <t>イガイ</t>
    </rPh>
    <rPh sb="79" eb="81">
      <t>バアイ</t>
    </rPh>
    <rPh sb="82" eb="84">
      <t>ハンカク</t>
    </rPh>
    <rPh sb="84" eb="86">
      <t>スウジ</t>
    </rPh>
    <rPh sb="89" eb="91">
      <t>ニュウリョク</t>
    </rPh>
    <phoneticPr fontId="1"/>
  </si>
  <si>
    <r>
      <t>Q3　ご使用のエンジンオイルの種類(品質グレード及び粘度グレード)について、</t>
    </r>
    <r>
      <rPr>
        <b/>
        <sz val="11"/>
        <color theme="4"/>
        <rFont val="BIZ UDPゴシック"/>
        <family val="3"/>
        <charset val="128"/>
      </rPr>
      <t>該当番号をご入力</t>
    </r>
    <r>
      <rPr>
        <b/>
        <sz val="11"/>
        <color theme="1"/>
        <rFont val="BIZ UDPゴシック"/>
        <family val="3"/>
        <charset val="128"/>
      </rPr>
      <t>ください。
　　複数グレード使用の場合には、すべて入力をお願いします。(複数回答可)</t>
    </r>
    <rPh sb="38" eb="40">
      <t>ガイトウ</t>
    </rPh>
    <rPh sb="40" eb="42">
      <t>バンゴウ</t>
    </rPh>
    <rPh sb="44" eb="46">
      <t>ニュウリョク</t>
    </rPh>
    <rPh sb="71" eb="73">
      <t>ニュウリョク</t>
    </rPh>
    <phoneticPr fontId="1"/>
  </si>
  <si>
    <t xml:space="preserve"> @</t>
    <phoneticPr fontId="1"/>
  </si>
  <si>
    <t>小型</t>
    <phoneticPr fontId="1"/>
  </si>
  <si>
    <r>
      <t>抜き替えた廃油の処理について、該当する項目及び廃油の処理方法欄において</t>
    </r>
    <r>
      <rPr>
        <b/>
        <sz val="11"/>
        <color theme="4"/>
        <rFont val="BIZ UDPゴシック"/>
        <family val="3"/>
        <charset val="128"/>
      </rPr>
      <t>該当する番号を選択</t>
    </r>
    <r>
      <rPr>
        <sz val="11"/>
        <color theme="1"/>
        <rFont val="BIZ UDPゴシック"/>
        <family val="3"/>
        <charset val="128"/>
      </rPr>
      <t>してください。</t>
    </r>
    <rPh sb="35" eb="37">
      <t>ガイトウ</t>
    </rPh>
    <rPh sb="39" eb="41">
      <t>バンゴウ</t>
    </rPh>
    <rPh sb="42" eb="44">
      <t>センタク</t>
    </rPh>
    <phoneticPr fontId="1"/>
  </si>
  <si>
    <t>専門業者に依頼する(廃油業者等)（1.有料引取　2.無料引取　3.売却）</t>
    <rPh sb="19" eb="21">
      <t>ユウリョウ</t>
    </rPh>
    <rPh sb="21" eb="23">
      <t>ヒキトリ</t>
    </rPh>
    <rPh sb="26" eb="28">
      <t>ムリョウ</t>
    </rPh>
    <rPh sb="28" eb="30">
      <t>ヒキトリ</t>
    </rPh>
    <rPh sb="33" eb="35">
      <t>バイキャク</t>
    </rPh>
    <phoneticPr fontId="1"/>
  </si>
  <si>
    <t>オイルメーカーに依頼する（1.有料引取　2.無料引取　3.売却）</t>
    <rPh sb="8" eb="10">
      <t>イライ</t>
    </rPh>
    <phoneticPr fontId="1"/>
  </si>
  <si>
    <t>粘度グレード</t>
    <phoneticPr fontId="1"/>
  </si>
  <si>
    <r>
      <t>Q9　オイルフィルタの交換はどの位の間隔で行っていますか。</t>
    </r>
    <r>
      <rPr>
        <b/>
        <sz val="11"/>
        <color theme="4"/>
        <rFont val="BIZ UDPゴシック"/>
        <family val="3"/>
        <charset val="128"/>
      </rPr>
      <t>該当する番号を選択</t>
    </r>
    <r>
      <rPr>
        <b/>
        <sz val="11"/>
        <color theme="1"/>
        <rFont val="BIZ UDPゴシック"/>
        <family val="3"/>
        <charset val="128"/>
      </rPr>
      <t>してください。
　　　該当する番号が無い場合、「④その他」で１を選択し、具体的内容をお書きください。</t>
    </r>
    <rPh sb="50" eb="52">
      <t>センタク</t>
    </rPh>
    <phoneticPr fontId="1"/>
  </si>
  <si>
    <t>外注している（１．ガソリンスタンド　２．ディーラー工場　３．一般整備工場　４．その他の専門業者）　　　</t>
    <phoneticPr fontId="1"/>
  </si>
  <si>
    <t>汎用型</t>
    <rPh sb="0" eb="3">
      <t>ハンヨウガタ</t>
    </rPh>
    <phoneticPr fontId="1"/>
  </si>
  <si>
    <t>オイルメーカー推奨(ｶﾞｿﾘﾝｽﾀﾝﾄﾞを含む)</t>
    <phoneticPr fontId="1"/>
  </si>
  <si>
    <t>　</t>
    <phoneticPr fontId="1"/>
  </si>
  <si>
    <t>尿素ＳＣＲ搭載車
（ＤＰＦなし）</t>
    <phoneticPr fontId="1"/>
  </si>
  <si>
    <t>半角数字</t>
    <rPh sb="0" eb="4">
      <t>ハンカクスウジ</t>
    </rPh>
    <phoneticPr fontId="1"/>
  </si>
  <si>
    <r>
      <t>Q2-2　ご使用の純正オイル以外のエンジンオイル選定基準についてお伺いします、</t>
    </r>
    <r>
      <rPr>
        <b/>
        <sz val="11"/>
        <color theme="4"/>
        <rFont val="BIZ UDPゴシック"/>
        <family val="3"/>
        <charset val="128"/>
      </rPr>
      <t>該当する箇所の１を選択</t>
    </r>
    <r>
      <rPr>
        <b/>
        <sz val="11"/>
        <color theme="1"/>
        <rFont val="BIZ UDPゴシック"/>
        <family val="3"/>
        <charset val="128"/>
      </rPr>
      <t>してください。(複数回答可)</t>
    </r>
    <rPh sb="9" eb="11">
      <t>ジュンセイ</t>
    </rPh>
    <rPh sb="14" eb="16">
      <t>イガイ</t>
    </rPh>
    <rPh sb="43" eb="45">
      <t>カショ</t>
    </rPh>
    <rPh sb="48" eb="50">
      <t>センタク</t>
    </rPh>
    <phoneticPr fontId="1"/>
  </si>
  <si>
    <t>黒煙除去フィルタ詰まり抑制</t>
    <rPh sb="0" eb="2">
      <t>コクエン</t>
    </rPh>
    <rPh sb="2" eb="4">
      <t>ジョキョ</t>
    </rPh>
    <rPh sb="8" eb="9">
      <t>ツ</t>
    </rPh>
    <rPh sb="11" eb="13">
      <t>ヨクセイ</t>
    </rPh>
    <phoneticPr fontId="1"/>
  </si>
  <si>
    <r>
      <t>Q2-1　ご使用のエンジンオイルについてお伺いします、</t>
    </r>
    <r>
      <rPr>
        <b/>
        <sz val="11"/>
        <color theme="4"/>
        <rFont val="BIZ UDPゴシック"/>
        <family val="3"/>
        <charset val="128"/>
      </rPr>
      <t>該当する箇所の１を選択</t>
    </r>
    <r>
      <rPr>
        <b/>
        <sz val="11"/>
        <color theme="1"/>
        <rFont val="BIZ UDPゴシック"/>
        <family val="3"/>
        <charset val="128"/>
      </rPr>
      <t>してください。</t>
    </r>
    <rPh sb="19" eb="21">
      <t>カショ</t>
    </rPh>
    <rPh sb="24" eb="26">
      <t>センタク</t>
    </rPh>
    <phoneticPr fontId="1"/>
  </si>
  <si>
    <t>純正オイル（自動車メーカー推奨オイル）</t>
    <rPh sb="0" eb="2">
      <t>ジュンセイ</t>
    </rPh>
    <rPh sb="6" eb="9">
      <t>ジドウシャ</t>
    </rPh>
    <rPh sb="13" eb="15">
      <t>スイショウ</t>
    </rPh>
    <phoneticPr fontId="1"/>
  </si>
  <si>
    <t>純正オイル以外（Q2-2へ）</t>
    <rPh sb="0" eb="2">
      <t>ジュンセイ</t>
    </rPh>
    <rPh sb="5" eb="7">
      <t>イガイ</t>
    </rPh>
    <phoneticPr fontId="1"/>
  </si>
  <si>
    <t>2．API　CF-4</t>
    <phoneticPr fontId="1"/>
  </si>
  <si>
    <t>4．API　CKｰ4</t>
    <phoneticPr fontId="1"/>
  </si>
  <si>
    <t>8．JASO　DL-1</t>
    <phoneticPr fontId="1"/>
  </si>
  <si>
    <t>５．JASO　DH-1</t>
    <phoneticPr fontId="1"/>
  </si>
  <si>
    <t>６．JASO　DH-2</t>
    <phoneticPr fontId="1"/>
  </si>
  <si>
    <t>７．JASO　DH-2F</t>
    <phoneticPr fontId="1"/>
  </si>
  <si>
    <t>9．VDS-4～5</t>
    <phoneticPr fontId="1"/>
  </si>
  <si>
    <t>10．その他</t>
    <rPh sb="5" eb="6">
      <t>タ</t>
    </rPh>
    <phoneticPr fontId="1"/>
  </si>
  <si>
    <r>
      <rPr>
        <sz val="10"/>
        <color rgb="FFFF0000"/>
        <rFont val="BIZ UDPゴシック"/>
        <family val="3"/>
        <charset val="128"/>
      </rPr>
      <t>注1　</t>
    </r>
    <r>
      <rPr>
        <sz val="10"/>
        <color theme="1"/>
        <rFont val="BIZ UDPゴシック"/>
        <family val="3"/>
        <charset val="128"/>
      </rPr>
      <t xml:space="preserve">APIは米国石油協会規格、JASOは日本自動車技術会規格。
</t>
    </r>
    <r>
      <rPr>
        <sz val="10"/>
        <color rgb="FFFF0000"/>
        <rFont val="BIZ UDPゴシック"/>
        <family val="3"/>
        <charset val="128"/>
      </rPr>
      <t>注2</t>
    </r>
    <r>
      <rPr>
        <sz val="10"/>
        <color theme="1"/>
        <rFont val="BIZ UDPゴシック"/>
        <family val="3"/>
        <charset val="128"/>
      </rPr>
      <t xml:space="preserve">　ｶﾞｿﾘﾝｽﾀﾝﾄﾞや整備工場でオイル交換を実施している場合は、取引先にお問合せいただくなどによりご回答をお願いします。
</t>
    </r>
    <r>
      <rPr>
        <sz val="10"/>
        <color rgb="FFFF0000"/>
        <rFont val="BIZ UDPゴシック"/>
        <family val="3"/>
        <charset val="128"/>
      </rPr>
      <t>注3</t>
    </r>
    <r>
      <rPr>
        <sz val="10"/>
        <color theme="1"/>
        <rFont val="BIZ UDPゴシック"/>
        <family val="3"/>
        <charset val="128"/>
      </rPr>
      <t>　VDSはUDトラックス純正ディーゼルオイル。</t>
    </r>
    <phoneticPr fontId="1"/>
  </si>
  <si>
    <t>1．API　CF</t>
    <phoneticPr fontId="1"/>
  </si>
  <si>
    <t>3．API　CJ-4</t>
    <phoneticPr fontId="1"/>
  </si>
  <si>
    <t>5. SAE　0W-30</t>
    <phoneticPr fontId="1"/>
  </si>
  <si>
    <t>6. SAE　0W-40</t>
    <phoneticPr fontId="1"/>
  </si>
  <si>
    <t>8. その他(      )</t>
    <phoneticPr fontId="1"/>
  </si>
  <si>
    <t>Q4　エンジンオイルの交換間隔についてお尋ねします。</t>
    <phoneticPr fontId="1"/>
  </si>
  <si>
    <r>
      <t>（１）	エンジンオイルの交換間隔を決定する基準は何ですか。</t>
    </r>
    <r>
      <rPr>
        <b/>
        <sz val="11"/>
        <color theme="4"/>
        <rFont val="BIZ UDPゴシック"/>
        <family val="3"/>
        <charset val="128"/>
      </rPr>
      <t>該当する欄の１を選択</t>
    </r>
    <r>
      <rPr>
        <b/>
        <sz val="11"/>
        <color theme="1"/>
        <rFont val="BIZ UDPゴシック"/>
        <family val="3"/>
        <charset val="128"/>
      </rPr>
      <t>してください。(複数回答可)</t>
    </r>
    <rPh sb="37" eb="39">
      <t>センタク</t>
    </rPh>
    <phoneticPr fontId="1"/>
  </si>
  <si>
    <r>
      <t>1．API　CF    　 2．API　CF-4 　    3．API　CJ-4      4．API　CK-4 　    5．JASO DH-1     6．JASO　DH-2      7．JASO　DH-2F      8．JASO　DL-1 　　　  9．VDS-4～5</t>
    </r>
    <r>
      <rPr>
        <vertAlign val="superscript"/>
        <sz val="10.5"/>
        <color theme="1"/>
        <rFont val="BIZ UDPゴシック"/>
        <family val="3"/>
        <charset val="128"/>
      </rPr>
      <t>※</t>
    </r>
    <r>
      <rPr>
        <sz val="10.5"/>
        <color theme="1"/>
        <rFont val="BIZ UDPゴシック"/>
        <family val="3"/>
        <charset val="128"/>
      </rPr>
      <t xml:space="preserve">
10．その他</t>
    </r>
    <phoneticPr fontId="1"/>
  </si>
  <si>
    <t>※　VDSはUDトラックス(ボルボエンジン専用)純正ディーゼルオイル。</t>
    <phoneticPr fontId="1"/>
  </si>
  <si>
    <r>
      <t>1．SAE　10W-30　　　</t>
    </r>
    <r>
      <rPr>
        <sz val="10"/>
        <color theme="1"/>
        <rFont val="BIZ UDPゴシック"/>
        <family val="3"/>
        <charset val="128"/>
      </rPr>
      <t>　</t>
    </r>
    <r>
      <rPr>
        <sz val="10.5"/>
        <color theme="1"/>
        <rFont val="BIZ UDPゴシック"/>
        <family val="3"/>
        <charset val="128"/>
      </rPr>
      <t xml:space="preserve">2．SAE　10W-40　　　　3．SAE　15W-40　　　　4．SAE　5W-30
5．SAE　0W-30　　　　6．SAE　0W-40　　　　7．SAE　30　　　　8．その他
</t>
    </r>
    <phoneticPr fontId="1"/>
  </si>
  <si>
    <r>
      <t>Q12　エンジンのオーバーホールを行う場合、その場合の要因を３つ選び、多い順に該当欄に</t>
    </r>
    <r>
      <rPr>
        <b/>
        <sz val="11"/>
        <color theme="4"/>
        <rFont val="BIZ UDPゴシック"/>
        <family val="3"/>
        <charset val="128"/>
      </rPr>
      <t>番号を入力</t>
    </r>
    <r>
      <rPr>
        <b/>
        <sz val="11"/>
        <color theme="1"/>
        <rFont val="BIZ UDPゴシック"/>
        <family val="3"/>
        <charset val="128"/>
      </rPr>
      <t>してください。</t>
    </r>
    <rPh sb="43" eb="45">
      <t>バンゴウ</t>
    </rPh>
    <rPh sb="46" eb="48">
      <t>ニュウリョク</t>
    </rPh>
    <phoneticPr fontId="1"/>
  </si>
  <si>
    <t>Q12　エンジンのオーバーホールを行う場合、その場合の要因を３つ選び、多い順に該当欄に順位(1、2、3) を選択してください。(複数回答可)</t>
    <phoneticPr fontId="1"/>
  </si>
  <si>
    <t>B表の番号</t>
    <rPh sb="1" eb="2">
      <t>ヒョウ</t>
    </rPh>
    <rPh sb="3" eb="5">
      <t>バンゴウ</t>
    </rPh>
    <phoneticPr fontId="1"/>
  </si>
  <si>
    <t>半角数字</t>
  </si>
  <si>
    <t>Ｑ２－１エンジンオイル選定基準について</t>
    <phoneticPr fontId="1"/>
  </si>
  <si>
    <t>１.エンジンオイルについて</t>
    <phoneticPr fontId="1"/>
  </si>
  <si>
    <t>１以外</t>
    <rPh sb="1" eb="3">
      <t>イガイ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</si>
</sst>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件&quot;"/>
    <numFmt numFmtId="177" formatCode="0;\-0;;@"/>
  </numFmts>
  <fonts count="52">
    <font>
      <sz val="11"/>
      <color theme="1"/>
      <name val="游ゴシック"/>
      <family val="2"/>
      <charset val="128"/>
      <scheme val="minor"/>
    </font>
    <font>
      <sz val="6"/>
      <name val="游ゴシック"/>
      <family val="2"/>
      <charset val="128"/>
      <scheme val="minor"/>
    </font>
    <font>
      <b/>
      <sz val="10.5"/>
      <color theme="1"/>
      <name val="游ゴシック"/>
      <family val="3"/>
      <charset val="128"/>
      <scheme val="minor"/>
    </font>
    <font>
      <b/>
      <sz val="12"/>
      <color theme="1"/>
      <name val="ＭＳ Ｐゴシック"/>
      <family val="3"/>
      <charset val="128"/>
    </font>
    <font>
      <b/>
      <sz val="10"/>
      <color theme="1"/>
      <name val="游ゴシック"/>
      <family val="3"/>
      <charset val="128"/>
      <scheme val="minor"/>
    </font>
    <font>
      <u/>
      <sz val="11"/>
      <color theme="10"/>
      <name val="游ゴシック"/>
      <family val="2"/>
      <charset val="128"/>
      <scheme val="minor"/>
    </font>
    <font>
      <sz val="11"/>
      <color theme="1"/>
      <name val="BIZ UDPゴシック"/>
      <family val="3"/>
      <charset val="128"/>
    </font>
    <font>
      <sz val="11"/>
      <color rgb="FFFF0000"/>
      <name val="BIZ UDPゴシック"/>
      <family val="3"/>
      <charset val="128"/>
    </font>
    <font>
      <u/>
      <sz val="11"/>
      <color rgb="FFFF0000"/>
      <name val="BIZ UDPゴシック"/>
      <family val="3"/>
      <charset val="128"/>
    </font>
    <font>
      <b/>
      <sz val="20"/>
      <color theme="1"/>
      <name val="BIZ UDPゴシック"/>
      <family val="3"/>
      <charset val="128"/>
    </font>
    <font>
      <b/>
      <sz val="14"/>
      <color theme="1"/>
      <name val="BIZ UDPゴシック"/>
      <family val="3"/>
      <charset val="128"/>
    </font>
    <font>
      <u/>
      <sz val="11"/>
      <color theme="10"/>
      <name val="BIZ UDPゴシック"/>
      <family val="3"/>
      <charset val="128"/>
    </font>
    <font>
      <b/>
      <sz val="11"/>
      <color theme="1"/>
      <name val="BIZ UDPゴシック"/>
      <family val="3"/>
      <charset val="128"/>
    </font>
    <font>
      <b/>
      <sz val="10"/>
      <color theme="1"/>
      <name val="BIZ UDPゴシック"/>
      <family val="3"/>
      <charset val="128"/>
    </font>
    <font>
      <b/>
      <sz val="10"/>
      <color rgb="FFFF0000"/>
      <name val="BIZ UDPゴシック"/>
      <family val="3"/>
      <charset val="128"/>
    </font>
    <font>
      <b/>
      <sz val="18"/>
      <color theme="1"/>
      <name val="BIZ UDPゴシック"/>
      <family val="3"/>
      <charset val="128"/>
    </font>
    <font>
      <b/>
      <sz val="11"/>
      <color theme="4"/>
      <name val="BIZ UDPゴシック"/>
      <family val="3"/>
      <charset val="128"/>
    </font>
    <font>
      <sz val="10.5"/>
      <color theme="1"/>
      <name val="BIZ UDPゴシック"/>
      <family val="3"/>
      <charset val="128"/>
    </font>
    <font>
      <sz val="10"/>
      <color theme="1"/>
      <name val="BIZ UDPゴシック"/>
      <family val="3"/>
      <charset val="128"/>
    </font>
    <font>
      <sz val="10"/>
      <color rgb="FFFF0000"/>
      <name val="BIZ UDPゴシック"/>
      <family val="3"/>
      <charset val="128"/>
    </font>
    <font>
      <b/>
      <sz val="10.5"/>
      <color theme="1"/>
      <name val="BIZ UDPゴシック"/>
      <family val="3"/>
      <charset val="128"/>
    </font>
    <font>
      <b/>
      <sz val="11"/>
      <color rgb="FFFF0000"/>
      <name val="BIZ UDPゴシック"/>
      <family val="3"/>
      <charset val="128"/>
    </font>
    <font>
      <b/>
      <sz val="10.5"/>
      <color theme="4"/>
      <name val="BIZ UDPゴシック"/>
      <family val="3"/>
      <charset val="128"/>
    </font>
    <font>
      <vertAlign val="superscript"/>
      <sz val="9"/>
      <color theme="1"/>
      <name val="BIZ UDPゴシック"/>
      <family val="3"/>
      <charset val="128"/>
    </font>
    <font>
      <sz val="9"/>
      <color theme="1"/>
      <name val="BIZ UDPゴシック"/>
      <family val="3"/>
      <charset val="128"/>
    </font>
    <font>
      <b/>
      <sz val="12"/>
      <color theme="1"/>
      <name val="BIZ UDPゴシック"/>
      <family val="3"/>
      <charset val="128"/>
    </font>
    <font>
      <b/>
      <sz val="28"/>
      <color theme="1"/>
      <name val="BIZ UDPゴシック"/>
      <family val="3"/>
      <charset val="128"/>
    </font>
    <font>
      <sz val="8"/>
      <color theme="1"/>
      <name val="BIZ UDPゴシック"/>
      <family val="3"/>
      <charset val="128"/>
    </font>
    <font>
      <b/>
      <sz val="8"/>
      <color theme="1"/>
      <name val="BIZ UDPゴシック"/>
      <family val="3"/>
      <charset val="128"/>
    </font>
    <font>
      <b/>
      <sz val="9"/>
      <color theme="1"/>
      <name val="BIZ UDPゴシック"/>
      <family val="3"/>
      <charset val="128"/>
    </font>
    <font>
      <b/>
      <sz val="7"/>
      <color theme="1"/>
      <name val="BIZ UDPゴシック"/>
      <family val="3"/>
      <charset val="128"/>
    </font>
    <font>
      <b/>
      <sz val="6"/>
      <color theme="1"/>
      <name val="BIZ UDPゴシック"/>
      <family val="3"/>
      <charset val="128"/>
    </font>
    <font>
      <sz val="8"/>
      <color theme="1"/>
      <name val="游ゴシック"/>
      <family val="2"/>
      <charset val="128"/>
      <scheme val="minor"/>
    </font>
    <font>
      <sz val="8"/>
      <color theme="1"/>
      <name val="游ゴシック"/>
      <family val="3"/>
      <charset val="128"/>
      <scheme val="minor"/>
    </font>
    <font>
      <b/>
      <sz val="12"/>
      <color theme="1"/>
      <name val="游ゴシック"/>
      <family val="3"/>
      <charset val="128"/>
      <scheme val="minor"/>
    </font>
    <font>
      <b/>
      <sz val="10.5"/>
      <color theme="1"/>
      <name val="ＭＳ Ｐゴシック"/>
      <family val="3"/>
      <charset val="128"/>
    </font>
    <font>
      <sz val="7"/>
      <color theme="1"/>
      <name val="BIZ UDPゴシック"/>
      <family val="3"/>
      <charset val="128"/>
    </font>
    <font>
      <b/>
      <sz val="11"/>
      <name val="BIZ UDPゴシック"/>
      <family val="3"/>
      <charset val="128"/>
    </font>
    <font>
      <sz val="8"/>
      <color rgb="FFFF0000"/>
      <name val="游ゴシック"/>
      <family val="2"/>
      <charset val="128"/>
      <scheme val="minor"/>
    </font>
    <font>
      <sz val="8"/>
      <color rgb="FFFF0000"/>
      <name val="BIZ UDPゴシック"/>
      <family val="3"/>
      <charset val="128"/>
    </font>
    <font>
      <b/>
      <sz val="11"/>
      <color rgb="FFFF0000"/>
      <name val="游ゴシック"/>
      <family val="3"/>
      <charset val="128"/>
      <scheme val="minor"/>
    </font>
    <font>
      <b/>
      <sz val="11"/>
      <color theme="1"/>
      <name val="游ゴシック"/>
      <family val="3"/>
      <charset val="128"/>
      <scheme val="minor"/>
    </font>
    <font>
      <b/>
      <sz val="9"/>
      <color theme="1"/>
      <name val="游ゴシック"/>
      <family val="3"/>
      <charset val="128"/>
      <scheme val="minor"/>
    </font>
    <font>
      <sz val="7"/>
      <color rgb="FFFF0000"/>
      <name val="BIZ UDPゴシック"/>
      <family val="3"/>
      <charset val="128"/>
    </font>
    <font>
      <sz val="9"/>
      <color rgb="FFFF0000"/>
      <name val="BIZ UDPゴシック"/>
      <family val="3"/>
      <charset val="128"/>
    </font>
    <font>
      <sz val="8"/>
      <name val="BIZ UDPゴシック"/>
      <family val="3"/>
      <charset val="128"/>
    </font>
    <font>
      <sz val="9"/>
      <color rgb="FFFF0000"/>
      <name val="ＭＳ ゴシック"/>
      <family val="3"/>
      <charset val="128"/>
    </font>
    <font>
      <sz val="11"/>
      <name val="游ゴシック"/>
      <family val="2"/>
      <charset val="128"/>
      <scheme val="minor"/>
    </font>
    <font>
      <sz val="11"/>
      <name val="BIZ UDPゴシック"/>
      <family val="3"/>
      <charset val="128"/>
    </font>
    <font>
      <vertAlign val="superscript"/>
      <sz val="10.5"/>
      <color theme="1"/>
      <name val="BIZ UDPゴシック"/>
      <family val="3"/>
      <charset val="128"/>
    </font>
    <font>
      <sz val="10"/>
      <color theme="1"/>
      <name val="游ゴシック"/>
      <family val="3"/>
      <charset val="128"/>
      <scheme val="minor"/>
    </font>
    <font>
      <sz val="10.5"/>
      <color rgb="FFFF0000"/>
      <name val="BIZ UDPゴシック"/>
      <family val="3"/>
      <charset val="128"/>
    </font>
  </fonts>
  <fills count="9">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
      <patternFill patternType="solid">
        <fgColor theme="5" tint="0.79998168889431442"/>
        <bgColor indexed="64"/>
      </patternFill>
    </fill>
  </fills>
  <borders count="1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double">
        <color indexed="64"/>
      </left>
      <right style="double">
        <color indexed="64"/>
      </right>
      <top style="double">
        <color indexed="64"/>
      </top>
      <bottom style="double">
        <color indexed="64"/>
      </bottom>
      <diagonal/>
    </border>
    <border>
      <left/>
      <right/>
      <top style="double">
        <color indexed="64"/>
      </top>
      <bottom/>
      <diagonal/>
    </border>
    <border>
      <left/>
      <right style="double">
        <color indexed="64"/>
      </right>
      <top/>
      <bottom/>
      <diagonal/>
    </border>
    <border>
      <left/>
      <right style="double">
        <color indexed="64"/>
      </right>
      <top style="double">
        <color indexed="64"/>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double">
        <color indexed="64"/>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style="double">
        <color indexed="64"/>
      </right>
      <top style="double">
        <color indexed="64"/>
      </top>
      <bottom/>
      <diagonal/>
    </border>
    <border>
      <left/>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style="double">
        <color indexed="64"/>
      </left>
      <right/>
      <top style="thin">
        <color indexed="64"/>
      </top>
      <bottom style="thin">
        <color indexed="64"/>
      </bottom>
      <diagonal/>
    </border>
    <border>
      <left style="medium">
        <color rgb="FFFF0000"/>
      </left>
      <right/>
      <top/>
      <bottom/>
      <diagonal/>
    </border>
    <border>
      <left style="medium">
        <color indexed="64"/>
      </left>
      <right/>
      <top/>
      <bottom/>
      <diagonal/>
    </border>
    <border>
      <left/>
      <right style="medium">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diagonal/>
    </border>
    <border>
      <left/>
      <right style="double">
        <color indexed="64"/>
      </right>
      <top style="thin">
        <color indexed="64"/>
      </top>
      <bottom style="thin">
        <color indexed="64"/>
      </bottom>
      <diagonal/>
    </border>
    <border>
      <left/>
      <right style="thin">
        <color indexed="64"/>
      </right>
      <top/>
      <bottom style="medium">
        <color indexed="64"/>
      </bottom>
      <diagonal/>
    </border>
    <border>
      <left style="double">
        <color indexed="64"/>
      </left>
      <right/>
      <top style="thin">
        <color indexed="64"/>
      </top>
      <bottom/>
      <diagonal/>
    </border>
    <border>
      <left style="thin">
        <color indexed="64"/>
      </left>
      <right style="double">
        <color indexed="64"/>
      </right>
      <top style="double">
        <color indexed="64"/>
      </top>
      <bottom style="thin">
        <color indexed="64"/>
      </bottom>
      <diagonal/>
    </border>
    <border>
      <left style="medium">
        <color rgb="FFFF0000"/>
      </left>
      <right style="thin">
        <color rgb="FFFF0000"/>
      </right>
      <top style="medium">
        <color indexed="64"/>
      </top>
      <bottom/>
      <diagonal/>
    </border>
    <border>
      <left style="medium">
        <color rgb="FFFF0000"/>
      </left>
      <right style="thin">
        <color rgb="FFFF0000"/>
      </right>
      <top/>
      <bottom/>
      <diagonal/>
    </border>
    <border>
      <left style="medium">
        <color rgb="FFFF0000"/>
      </left>
      <right style="thin">
        <color rgb="FFFF0000"/>
      </right>
      <top style="thin">
        <color indexed="64"/>
      </top>
      <bottom style="thin">
        <color indexed="64"/>
      </bottom>
      <diagonal/>
    </border>
    <border>
      <left style="medium">
        <color rgb="FFFF0000"/>
      </left>
      <right style="thin">
        <color rgb="FFFF0000"/>
      </right>
      <top style="thin">
        <color indexed="64"/>
      </top>
      <bottom/>
      <diagonal/>
    </border>
    <border>
      <left style="medium">
        <color rgb="FFFF0000"/>
      </left>
      <right style="thin">
        <color rgb="FFFF0000"/>
      </right>
      <top/>
      <bottom style="thin">
        <color indexed="64"/>
      </bottom>
      <diagonal/>
    </border>
    <border>
      <left/>
      <right/>
      <top/>
      <bottom style="medium">
        <color indexed="64"/>
      </bottom>
      <diagonal/>
    </border>
    <border>
      <left style="thin">
        <color rgb="FFFF0000"/>
      </left>
      <right/>
      <top style="thin">
        <color auto="1"/>
      </top>
      <bottom style="thin">
        <color auto="1"/>
      </bottom>
      <diagonal/>
    </border>
    <border>
      <left/>
      <right style="medium">
        <color rgb="FFFF0000"/>
      </right>
      <top style="thin">
        <color indexed="64"/>
      </top>
      <bottom/>
      <diagonal/>
    </border>
    <border>
      <left style="thin">
        <color indexed="64"/>
      </left>
      <right style="medium">
        <color rgb="FFFF0000"/>
      </right>
      <top/>
      <bottom/>
      <diagonal/>
    </border>
    <border>
      <left/>
      <right style="medium">
        <color rgb="FFFF0000"/>
      </right>
      <top/>
      <bottom style="double">
        <color indexed="64"/>
      </bottom>
      <diagonal/>
    </border>
    <border>
      <left/>
      <right style="thin">
        <color rgb="FFFF0000"/>
      </right>
      <top/>
      <bottom/>
      <diagonal/>
    </border>
    <border>
      <left/>
      <right style="medium">
        <color rgb="FFFF0000"/>
      </right>
      <top style="thin">
        <color indexed="64"/>
      </top>
      <bottom style="thin">
        <color indexed="64"/>
      </bottom>
      <diagonal/>
    </border>
    <border>
      <left style="medium">
        <color rgb="FFFF0000"/>
      </left>
      <right/>
      <top style="thin">
        <color indexed="64"/>
      </top>
      <bottom style="thin">
        <color indexed="64"/>
      </bottom>
      <diagonal/>
    </border>
    <border>
      <left/>
      <right style="thin">
        <color rgb="FFFF0000"/>
      </right>
      <top style="thin">
        <color indexed="64"/>
      </top>
      <bottom style="thin">
        <color indexed="64"/>
      </bottom>
      <diagonal/>
    </border>
    <border>
      <left style="medium">
        <color rgb="FFFF0000"/>
      </left>
      <right style="thin">
        <color rgb="FFFF0000"/>
      </right>
      <top style="thin">
        <color rgb="FFFF0000"/>
      </top>
      <bottom/>
      <diagonal/>
    </border>
    <border>
      <left style="medium">
        <color rgb="FFFF0000"/>
      </left>
      <right/>
      <top style="thin">
        <color indexed="64"/>
      </top>
      <bottom/>
      <diagonal/>
    </border>
    <border>
      <left style="thin">
        <color rgb="FFFF0000"/>
      </left>
      <right style="thin">
        <color indexed="64"/>
      </right>
      <top style="thin">
        <color auto="1"/>
      </top>
      <bottom style="thin">
        <color indexed="64"/>
      </bottom>
      <diagonal/>
    </border>
    <border>
      <left style="thin">
        <color rgb="FFFF0000"/>
      </left>
      <right/>
      <top/>
      <bottom style="thin">
        <color indexed="64"/>
      </bottom>
      <diagonal/>
    </border>
    <border>
      <left style="thin">
        <color rgb="FFFF0000"/>
      </left>
      <right/>
      <top/>
      <bottom/>
      <diagonal/>
    </border>
    <border>
      <left style="thin">
        <color rgb="FFFF0000"/>
      </left>
      <right/>
      <top style="thin">
        <color indexed="64"/>
      </top>
      <bottom/>
      <diagonal/>
    </border>
    <border>
      <left/>
      <right style="thin">
        <color indexed="64"/>
      </right>
      <top style="medium">
        <color indexed="64"/>
      </top>
      <bottom/>
      <diagonal/>
    </border>
    <border>
      <left/>
      <right style="medium">
        <color rgb="FFFF0000"/>
      </right>
      <top style="medium">
        <color indexed="64"/>
      </top>
      <bottom/>
      <diagonal/>
    </border>
    <border>
      <left/>
      <right style="medium">
        <color rgb="FFFF0000"/>
      </right>
      <top/>
      <bottom/>
      <diagonal/>
    </border>
    <border>
      <left style="thin">
        <color rgb="FFFF0000"/>
      </left>
      <right style="thin">
        <color indexed="64"/>
      </right>
      <top/>
      <bottom/>
      <diagonal/>
    </border>
    <border>
      <left style="thin">
        <color indexed="64"/>
      </left>
      <right style="thin">
        <color auto="1"/>
      </right>
      <top/>
      <bottom style="double">
        <color indexed="64"/>
      </bottom>
      <diagonal/>
    </border>
    <border>
      <left/>
      <right style="thin">
        <color auto="1"/>
      </right>
      <top/>
      <bottom style="double">
        <color indexed="64"/>
      </bottom>
      <diagonal/>
    </border>
    <border>
      <left style="thin">
        <color indexed="64"/>
      </left>
      <right style="medium">
        <color auto="1"/>
      </right>
      <top style="medium">
        <color auto="1"/>
      </top>
      <bottom/>
      <diagonal/>
    </border>
    <border>
      <left style="thin">
        <color indexed="64"/>
      </left>
      <right style="medium">
        <color auto="1"/>
      </right>
      <top/>
      <bottom/>
      <diagonal/>
    </border>
    <border>
      <left style="medium">
        <color auto="1"/>
      </left>
      <right/>
      <top style="thin">
        <color indexed="64"/>
      </top>
      <bottom/>
      <diagonal/>
    </border>
    <border>
      <left style="medium">
        <color auto="1"/>
      </left>
      <right/>
      <top/>
      <bottom style="double">
        <color indexed="64"/>
      </bottom>
      <diagonal/>
    </border>
    <border>
      <left style="thin">
        <color indexed="64"/>
      </left>
      <right style="double">
        <color indexed="64"/>
      </right>
      <top style="thin">
        <color indexed="64"/>
      </top>
      <bottom/>
      <diagonal/>
    </border>
    <border>
      <left/>
      <right style="medium">
        <color rgb="FFFF0000"/>
      </right>
      <top style="medium">
        <color indexed="64"/>
      </top>
      <bottom style="thin">
        <color indexed="64"/>
      </bottom>
      <diagonal/>
    </border>
    <border>
      <left style="thin">
        <color indexed="64"/>
      </left>
      <right/>
      <top style="double">
        <color indexed="64"/>
      </top>
      <bottom style="double">
        <color indexed="64"/>
      </bottom>
      <diagonal/>
    </border>
    <border>
      <left style="thin">
        <color rgb="FFFF0000"/>
      </left>
      <right/>
      <top style="medium">
        <color indexed="64"/>
      </top>
      <bottom/>
      <diagonal/>
    </border>
    <border>
      <left/>
      <right style="medium">
        <color auto="1"/>
      </right>
      <top/>
      <bottom style="thin">
        <color indexed="64"/>
      </bottom>
      <diagonal/>
    </border>
    <border>
      <left style="medium">
        <color indexed="64"/>
      </left>
      <right/>
      <top/>
      <bottom style="thin">
        <color indexed="64"/>
      </bottom>
      <diagonal/>
    </border>
    <border>
      <left/>
      <right style="medium">
        <color rgb="FFFF0000"/>
      </right>
      <top/>
      <bottom style="thin">
        <color indexed="64"/>
      </bottom>
      <diagonal/>
    </border>
    <border>
      <left style="thin">
        <color indexed="64"/>
      </left>
      <right style="medium">
        <color rgb="FFFF0000"/>
      </right>
      <top style="thin">
        <color indexed="64"/>
      </top>
      <bottom/>
      <diagonal/>
    </border>
    <border>
      <left style="medium">
        <color rgb="FFFF0000"/>
      </left>
      <right style="thin">
        <color rgb="FFFF0000"/>
      </right>
      <top/>
      <bottom style="double">
        <color indexed="64"/>
      </bottom>
      <diagonal/>
    </border>
    <border>
      <left style="double">
        <color indexed="64"/>
      </left>
      <right style="double">
        <color indexed="64"/>
      </right>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rgb="FFFF0000"/>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medium">
        <color indexed="64"/>
      </top>
      <bottom style="double">
        <color indexed="64"/>
      </bottom>
      <diagonal/>
    </border>
    <border>
      <left style="medium">
        <color rgb="FFFF0000"/>
      </left>
      <right style="thin">
        <color rgb="FFFF0000"/>
      </right>
      <top/>
      <bottom style="medium">
        <color indexed="64"/>
      </bottom>
      <diagonal/>
    </border>
    <border>
      <left style="thin">
        <color indexed="64"/>
      </left>
      <right/>
      <top/>
      <bottom style="medium">
        <color indexed="64"/>
      </bottom>
      <diagonal/>
    </border>
    <border>
      <left style="thin">
        <color indexed="64"/>
      </left>
      <right style="medium">
        <color rgb="FFFF0000"/>
      </right>
      <top style="thin">
        <color indexed="64"/>
      </top>
      <bottom style="double">
        <color auto="1"/>
      </bottom>
      <diagonal/>
    </border>
    <border>
      <left style="medium">
        <color auto="1"/>
      </left>
      <right style="thin">
        <color auto="1"/>
      </right>
      <top/>
      <bottom style="double">
        <color auto="1"/>
      </bottom>
      <diagonal/>
    </border>
    <border>
      <left/>
      <right style="medium">
        <color auto="1"/>
      </right>
      <top/>
      <bottom style="double">
        <color auto="1"/>
      </bottom>
      <diagonal/>
    </border>
    <border>
      <left style="thin">
        <color indexed="64"/>
      </left>
      <right/>
      <top/>
      <bottom style="double">
        <color auto="1"/>
      </bottom>
      <diagonal/>
    </border>
    <border>
      <left style="thin">
        <color indexed="64"/>
      </left>
      <right style="medium">
        <color auto="1"/>
      </right>
      <top/>
      <bottom style="double">
        <color auto="1"/>
      </bottom>
      <diagonal/>
    </border>
    <border>
      <left style="thin">
        <color rgb="FFFF0000"/>
      </left>
      <right/>
      <top/>
      <bottom style="double">
        <color auto="1"/>
      </bottom>
      <diagonal/>
    </border>
    <border>
      <left style="medium">
        <color auto="1"/>
      </left>
      <right/>
      <top style="thin">
        <color indexed="64"/>
      </top>
      <bottom style="double">
        <color auto="1"/>
      </bottom>
      <diagonal/>
    </border>
    <border>
      <left style="thin">
        <color rgb="FFFF0000"/>
      </left>
      <right/>
      <top style="thin">
        <color auto="1"/>
      </top>
      <bottom style="double">
        <color auto="1"/>
      </bottom>
      <diagonal/>
    </border>
    <border>
      <left style="thin">
        <color rgb="FFFF0000"/>
      </left>
      <right style="thin">
        <color indexed="64"/>
      </right>
      <top style="thin">
        <color auto="1"/>
      </top>
      <bottom style="double">
        <color auto="1"/>
      </bottom>
      <diagonal/>
    </border>
    <border>
      <left style="medium">
        <color rgb="FFFF0000"/>
      </left>
      <right/>
      <top/>
      <bottom style="double">
        <color indexed="64"/>
      </bottom>
      <diagonal/>
    </border>
    <border>
      <left style="medium">
        <color rgb="FFFF0000"/>
      </left>
      <right/>
      <top style="thin">
        <color indexed="64"/>
      </top>
      <bottom style="double">
        <color indexed="64"/>
      </bottom>
      <diagonal/>
    </border>
    <border>
      <left style="medium">
        <color rgb="FFFF0000"/>
      </left>
      <right style="thin">
        <color rgb="FFFF0000"/>
      </right>
      <top style="thin">
        <color indexed="64"/>
      </top>
      <bottom style="double">
        <color indexed="64"/>
      </bottom>
      <diagonal/>
    </border>
    <border>
      <left style="medium">
        <color rgb="FFFF0000"/>
      </left>
      <right/>
      <top/>
      <bottom style="medium">
        <color indexed="64"/>
      </bottom>
      <diagonal/>
    </border>
    <border>
      <left style="thin">
        <color rgb="FFFF0000"/>
      </left>
      <right/>
      <top/>
      <bottom style="medium">
        <color indexed="64"/>
      </bottom>
      <diagonal/>
    </border>
    <border>
      <left style="thin">
        <color indexed="64"/>
      </left>
      <right style="medium">
        <color rgb="FFFF0000"/>
      </right>
      <top/>
      <bottom style="medium">
        <color auto="1"/>
      </bottom>
      <diagonal/>
    </border>
    <border>
      <left style="thin">
        <color rgb="FFFF0000"/>
      </left>
      <right style="medium">
        <color rgb="FFFF0000"/>
      </right>
      <top/>
      <bottom style="medium">
        <color auto="1"/>
      </bottom>
      <diagonal/>
    </border>
    <border>
      <left style="thin">
        <color rgb="FFFF0000"/>
      </left>
      <right style="medium">
        <color indexed="64"/>
      </right>
      <top/>
      <bottom style="medium">
        <color indexed="64"/>
      </bottom>
      <diagonal/>
    </border>
    <border>
      <left/>
      <right style="medium">
        <color indexed="64"/>
      </right>
      <top style="thin">
        <color indexed="64"/>
      </top>
      <bottom style="double">
        <color auto="1"/>
      </bottom>
      <diagonal/>
    </border>
    <border>
      <left style="thin">
        <color indexed="64"/>
      </left>
      <right style="medium">
        <color rgb="FFFF0000"/>
      </right>
      <top/>
      <bottom style="double">
        <color auto="1"/>
      </bottom>
      <diagonal/>
    </border>
    <border>
      <left style="thin">
        <color indexed="64"/>
      </left>
      <right style="thin">
        <color indexed="64"/>
      </right>
      <top style="medium">
        <color indexed="64"/>
      </top>
      <bottom style="double">
        <color auto="1"/>
      </bottom>
      <diagonal/>
    </border>
    <border>
      <left/>
      <right style="thin">
        <color indexed="64"/>
      </right>
      <top style="medium">
        <color indexed="64"/>
      </top>
      <bottom style="double">
        <color auto="1"/>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684">
    <xf numFmtId="0" fontId="0" fillId="0" borderId="0" xfId="0">
      <alignment vertical="center"/>
    </xf>
    <xf numFmtId="0" fontId="2" fillId="0" borderId="0" xfId="0" applyFont="1" applyAlignment="1">
      <alignment horizontal="left" vertical="center"/>
    </xf>
    <xf numFmtId="0" fontId="6" fillId="8" borderId="15" xfId="0" applyFont="1" applyFill="1" applyBorder="1" applyAlignment="1">
      <alignment horizontal="center" vertical="center"/>
    </xf>
    <xf numFmtId="0" fontId="6" fillId="3" borderId="15" xfId="0" applyFont="1" applyFill="1" applyBorder="1">
      <alignment vertical="center"/>
    </xf>
    <xf numFmtId="0" fontId="6" fillId="2" borderId="15" xfId="0" applyFont="1" applyFill="1" applyBorder="1">
      <alignment vertical="center"/>
    </xf>
    <xf numFmtId="0" fontId="6" fillId="7" borderId="0" xfId="0" applyFont="1" applyFill="1">
      <alignment vertical="center"/>
    </xf>
    <xf numFmtId="0" fontId="6" fillId="0" borderId="0" xfId="0" applyFont="1" applyAlignment="1">
      <alignment horizontal="center" vertical="center"/>
    </xf>
    <xf numFmtId="0" fontId="6" fillId="0" borderId="0" xfId="0" applyFont="1">
      <alignment vertical="center"/>
    </xf>
    <xf numFmtId="0" fontId="6" fillId="7" borderId="0" xfId="0" applyFont="1" applyFill="1" applyProtection="1">
      <alignment vertical="center"/>
      <protection locked="0"/>
    </xf>
    <xf numFmtId="0" fontId="7" fillId="7" borderId="0" xfId="0" applyFont="1" applyFill="1" applyAlignment="1">
      <alignment vertical="center" wrapText="1"/>
    </xf>
    <xf numFmtId="0" fontId="6" fillId="0" borderId="2" xfId="0" applyFont="1" applyBorder="1" applyAlignment="1">
      <alignment horizontal="righ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left" vertical="center"/>
    </xf>
    <xf numFmtId="0" fontId="12" fillId="0" borderId="0" xfId="0" applyFont="1" applyAlignment="1">
      <alignment horizontal="left" vertical="center" wrapText="1"/>
    </xf>
    <xf numFmtId="0" fontId="17" fillId="0" borderId="1" xfId="0" applyFont="1" applyBorder="1" applyAlignment="1">
      <alignment horizontal="left" vertical="center" wrapText="1"/>
    </xf>
    <xf numFmtId="0" fontId="17" fillId="0" borderId="4" xfId="0" applyFont="1" applyBorder="1" applyAlignment="1">
      <alignment vertical="center" wrapText="1"/>
    </xf>
    <xf numFmtId="0" fontId="17" fillId="0" borderId="1" xfId="0" applyFont="1" applyBorder="1" applyAlignment="1">
      <alignment horizontal="center" vertical="center" wrapText="1"/>
    </xf>
    <xf numFmtId="0" fontId="6" fillId="0" borderId="3" xfId="0" applyFont="1" applyBorder="1" applyAlignment="1">
      <alignment horizontal="center" vertical="center"/>
    </xf>
    <xf numFmtId="0" fontId="6" fillId="0" borderId="11" xfId="0" applyFont="1" applyBorder="1">
      <alignment vertical="center"/>
    </xf>
    <xf numFmtId="0" fontId="6" fillId="0" borderId="6" xfId="0" applyFont="1" applyBorder="1">
      <alignment vertical="center"/>
    </xf>
    <xf numFmtId="0" fontId="6" fillId="0" borderId="5" xfId="0" applyFont="1" applyBorder="1">
      <alignment vertical="center"/>
    </xf>
    <xf numFmtId="0" fontId="6" fillId="0" borderId="4" xfId="0" applyFont="1" applyBorder="1">
      <alignment vertical="center"/>
    </xf>
    <xf numFmtId="0" fontId="6" fillId="0" borderId="4" xfId="0" applyFont="1" applyBorder="1" applyAlignment="1">
      <alignment horizontal="center" vertical="center"/>
    </xf>
    <xf numFmtId="0" fontId="6" fillId="0" borderId="10" xfId="0" applyFont="1" applyBorder="1">
      <alignment vertical="center"/>
    </xf>
    <xf numFmtId="0" fontId="17" fillId="6" borderId="1" xfId="0" applyFont="1" applyFill="1" applyBorder="1" applyAlignment="1">
      <alignment horizontal="center" vertical="center" wrapText="1"/>
    </xf>
    <xf numFmtId="0" fontId="17" fillId="0" borderId="4" xfId="0" applyFont="1" applyBorder="1" applyAlignment="1">
      <alignment horizontal="center" vertical="center" wrapText="1"/>
    </xf>
    <xf numFmtId="0" fontId="17" fillId="0" borderId="0" xfId="0" applyFont="1" applyAlignment="1">
      <alignment vertical="center" wrapText="1"/>
    </xf>
    <xf numFmtId="0" fontId="6" fillId="0" borderId="0" xfId="0" applyFont="1" applyAlignment="1">
      <alignment horizontal="right" vertical="center"/>
    </xf>
    <xf numFmtId="0" fontId="6" fillId="0" borderId="0" xfId="0" applyFont="1" applyAlignment="1">
      <alignment horizontal="centerContinuous" vertical="distributed"/>
    </xf>
    <xf numFmtId="0" fontId="25" fillId="0" borderId="0" xfId="0" applyFont="1">
      <alignment vertical="center"/>
    </xf>
    <xf numFmtId="0" fontId="12" fillId="0" borderId="0" xfId="0" applyFont="1">
      <alignment vertical="center"/>
    </xf>
    <xf numFmtId="176" fontId="6" fillId="0" borderId="1" xfId="0" applyNumberFormat="1" applyFont="1" applyBorder="1">
      <alignment vertical="center"/>
    </xf>
    <xf numFmtId="0" fontId="17" fillId="0" borderId="1" xfId="0" applyFont="1" applyBorder="1" applyAlignment="1">
      <alignment vertical="center" wrapText="1"/>
    </xf>
    <xf numFmtId="0" fontId="6" fillId="3" borderId="15" xfId="0" applyFont="1" applyFill="1" applyBorder="1" applyAlignment="1">
      <alignment horizontal="right" vertical="center"/>
    </xf>
    <xf numFmtId="0" fontId="6" fillId="2" borderId="15" xfId="0" applyFont="1" applyFill="1" applyBorder="1" applyAlignment="1">
      <alignment horizontal="right" vertical="center"/>
    </xf>
    <xf numFmtId="0" fontId="6" fillId="3" borderId="24" xfId="0" applyFont="1" applyFill="1" applyBorder="1" applyProtection="1">
      <alignment vertical="center"/>
      <protection locked="0"/>
    </xf>
    <xf numFmtId="20" fontId="6" fillId="0" borderId="0" xfId="0" applyNumberFormat="1" applyFont="1">
      <alignment vertical="center"/>
    </xf>
    <xf numFmtId="0" fontId="6" fillId="0" borderId="0" xfId="0" applyFont="1" applyAlignment="1">
      <alignment horizontal="left" vertical="center" indent="1"/>
    </xf>
    <xf numFmtId="0" fontId="6" fillId="8" borderId="15" xfId="0" applyFont="1" applyFill="1" applyBorder="1" applyProtection="1">
      <alignment vertical="center"/>
      <protection locked="0"/>
    </xf>
    <xf numFmtId="0" fontId="6" fillId="3" borderId="15" xfId="0" applyFont="1" applyFill="1" applyBorder="1" applyProtection="1">
      <alignment vertical="center"/>
      <protection locked="0"/>
    </xf>
    <xf numFmtId="0" fontId="6" fillId="3" borderId="26" xfId="0" applyFont="1" applyFill="1" applyBorder="1" applyProtection="1">
      <alignment vertical="center"/>
      <protection locked="0"/>
    </xf>
    <xf numFmtId="0" fontId="6" fillId="0" borderId="12" xfId="0" applyFont="1" applyBorder="1" applyAlignment="1">
      <alignment horizontal="center" vertical="center"/>
    </xf>
    <xf numFmtId="0" fontId="6" fillId="0" borderId="8" xfId="0" applyFont="1" applyBorder="1">
      <alignment vertical="center"/>
    </xf>
    <xf numFmtId="0" fontId="6" fillId="0" borderId="4" xfId="0" applyFont="1" applyBorder="1" applyAlignment="1">
      <alignment vertical="center" wrapText="1"/>
    </xf>
    <xf numFmtId="0" fontId="17" fillId="0" borderId="2" xfId="0" applyFont="1" applyBorder="1" applyAlignment="1">
      <alignment horizontal="center" vertical="center" wrapText="1"/>
    </xf>
    <xf numFmtId="0" fontId="6" fillId="0" borderId="9" xfId="0" applyFont="1" applyBorder="1">
      <alignment vertical="center"/>
    </xf>
    <xf numFmtId="0" fontId="6" fillId="0" borderId="5" xfId="0" applyFont="1" applyBorder="1" applyAlignment="1">
      <alignment horizontal="right" vertical="center"/>
    </xf>
    <xf numFmtId="0" fontId="6" fillId="0" borderId="7" xfId="0" applyFont="1" applyBorder="1" applyAlignment="1">
      <alignment horizontal="right" vertical="center"/>
    </xf>
    <xf numFmtId="0" fontId="6" fillId="0" borderId="0" xfId="0" applyFont="1" applyProtection="1">
      <alignment vertical="center"/>
      <protection locked="0"/>
    </xf>
    <xf numFmtId="0" fontId="6" fillId="8" borderId="24" xfId="0" applyFont="1" applyFill="1" applyBorder="1" applyProtection="1">
      <alignment vertical="center"/>
      <protection locked="0"/>
    </xf>
    <xf numFmtId="0" fontId="6" fillId="0" borderId="5" xfId="0" applyFont="1" applyBorder="1" applyAlignment="1">
      <alignment vertical="center" wrapText="1"/>
    </xf>
    <xf numFmtId="176" fontId="6" fillId="0" borderId="6" xfId="0" applyNumberFormat="1" applyFont="1" applyBorder="1">
      <alignment vertical="center"/>
    </xf>
    <xf numFmtId="176" fontId="6" fillId="0" borderId="4" xfId="0" applyNumberFormat="1" applyFont="1" applyBorder="1">
      <alignment vertical="center"/>
    </xf>
    <xf numFmtId="176" fontId="6" fillId="0" borderId="5" xfId="0" applyNumberFormat="1" applyFont="1" applyBorder="1">
      <alignment vertical="center"/>
    </xf>
    <xf numFmtId="0" fontId="6" fillId="0" borderId="11" xfId="0" applyFont="1" applyBorder="1" applyAlignment="1">
      <alignment horizontal="center" vertical="center"/>
    </xf>
    <xf numFmtId="0" fontId="12" fillId="0" borderId="0" xfId="0" applyFont="1" applyAlignment="1">
      <alignment horizontal="left" vertical="center" indent="1"/>
    </xf>
    <xf numFmtId="0" fontId="6" fillId="0" borderId="0" xfId="0" applyFont="1" applyAlignment="1">
      <alignment horizontal="left" vertical="center" indent="2"/>
    </xf>
    <xf numFmtId="0" fontId="6" fillId="0" borderId="14" xfId="0" applyFont="1" applyBorder="1">
      <alignment vertical="center"/>
    </xf>
    <xf numFmtId="177" fontId="26" fillId="0" borderId="0" xfId="0" applyNumberFormat="1" applyFont="1" applyAlignment="1">
      <alignment horizontal="center" vertical="center"/>
    </xf>
    <xf numFmtId="177" fontId="6" fillId="0" borderId="0" xfId="0" applyNumberFormat="1" applyFont="1">
      <alignment vertical="center"/>
    </xf>
    <xf numFmtId="177" fontId="12" fillId="0" borderId="0" xfId="0" applyNumberFormat="1" applyFont="1">
      <alignment vertical="center"/>
    </xf>
    <xf numFmtId="177" fontId="6" fillId="0" borderId="0" xfId="0" applyNumberFormat="1" applyFont="1" applyAlignment="1">
      <alignment horizontal="center" vertical="center"/>
    </xf>
    <xf numFmtId="177" fontId="13" fillId="0" borderId="0" xfId="0" applyNumberFormat="1" applyFont="1">
      <alignment vertical="center"/>
    </xf>
    <xf numFmtId="177" fontId="18" fillId="0" borderId="0" xfId="0" applyNumberFormat="1" applyFont="1">
      <alignment vertical="center"/>
    </xf>
    <xf numFmtId="177" fontId="27" fillId="0" borderId="0" xfId="0" applyNumberFormat="1" applyFont="1" applyAlignment="1">
      <alignment horizontal="left" vertical="center"/>
    </xf>
    <xf numFmtId="177" fontId="18" fillId="0" borderId="0" xfId="0" applyNumberFormat="1" applyFont="1" applyAlignment="1">
      <alignment horizontal="right" vertical="center" wrapText="1"/>
    </xf>
    <xf numFmtId="177" fontId="13" fillId="0" borderId="0" xfId="0" applyNumberFormat="1" applyFont="1" applyAlignment="1">
      <alignment horizontal="left" vertical="center"/>
    </xf>
    <xf numFmtId="177" fontId="18" fillId="0" borderId="0" xfId="0" applyNumberFormat="1" applyFont="1" applyAlignment="1">
      <alignment vertical="center" wrapText="1"/>
    </xf>
    <xf numFmtId="177" fontId="13" fillId="0" borderId="0" xfId="0" applyNumberFormat="1" applyFont="1" applyAlignment="1">
      <alignment vertical="center" wrapText="1"/>
    </xf>
    <xf numFmtId="177" fontId="28" fillId="0" borderId="0" xfId="0" applyNumberFormat="1" applyFont="1" applyAlignment="1">
      <alignment horizontal="left" vertical="center" wrapText="1"/>
    </xf>
    <xf numFmtId="177" fontId="28" fillId="0" borderId="0" xfId="0" applyNumberFormat="1" applyFont="1" applyAlignment="1">
      <alignment vertical="center" wrapText="1"/>
    </xf>
    <xf numFmtId="177" fontId="13" fillId="0" borderId="0" xfId="0" applyNumberFormat="1" applyFont="1" applyAlignment="1">
      <alignment horizontal="center" vertical="center"/>
    </xf>
    <xf numFmtId="177" fontId="13" fillId="0" borderId="33" xfId="0" applyNumberFormat="1" applyFont="1" applyBorder="1">
      <alignment vertical="center"/>
    </xf>
    <xf numFmtId="177" fontId="12" fillId="0" borderId="0" xfId="0" applyNumberFormat="1" applyFont="1" applyAlignment="1">
      <alignment horizontal="center" vertical="center"/>
    </xf>
    <xf numFmtId="177" fontId="28" fillId="0" borderId="0" xfId="0" applyNumberFormat="1" applyFont="1" applyAlignment="1">
      <alignment horizontal="left" vertical="center"/>
    </xf>
    <xf numFmtId="0" fontId="12" fillId="0" borderId="0" xfId="0" applyFont="1" applyAlignment="1"/>
    <xf numFmtId="0" fontId="25" fillId="0" borderId="0" xfId="0" applyFont="1" applyAlignment="1">
      <alignment vertical="center" wrapText="1"/>
    </xf>
    <xf numFmtId="0" fontId="29" fillId="0" borderId="0" xfId="0" applyFont="1" applyAlignment="1">
      <alignment horizontal="center" vertical="center" wrapText="1"/>
    </xf>
    <xf numFmtId="0" fontId="13" fillId="0" borderId="0" xfId="0" applyFont="1" applyAlignment="1">
      <alignment vertical="center" wrapText="1"/>
    </xf>
    <xf numFmtId="177" fontId="27" fillId="0" borderId="0" xfId="0" applyNumberFormat="1" applyFont="1" applyAlignment="1">
      <alignment horizontal="center" vertical="center"/>
    </xf>
    <xf numFmtId="177" fontId="28" fillId="0" borderId="0" xfId="0" applyNumberFormat="1" applyFont="1">
      <alignment vertical="center"/>
    </xf>
    <xf numFmtId="177" fontId="6" fillId="0" borderId="0" xfId="0" applyNumberFormat="1" applyFont="1" applyAlignment="1">
      <alignment vertical="center" wrapText="1"/>
    </xf>
    <xf numFmtId="0" fontId="2" fillId="0" borderId="0" xfId="0" applyFont="1">
      <alignment vertical="center"/>
    </xf>
    <xf numFmtId="0" fontId="2" fillId="0" borderId="0" xfId="0" applyFont="1" applyAlignment="1">
      <alignment vertical="center" wrapText="1"/>
    </xf>
    <xf numFmtId="0" fontId="4" fillId="0" borderId="0" xfId="0" applyFont="1" applyAlignment="1">
      <alignment vertical="center" wrapText="1"/>
    </xf>
    <xf numFmtId="0" fontId="3" fillId="0" borderId="0" xfId="0" applyFont="1" applyAlignment="1">
      <alignment horizontal="left" vertical="center"/>
    </xf>
    <xf numFmtId="177" fontId="28" fillId="0" borderId="0" xfId="0" applyNumberFormat="1" applyFont="1" applyAlignment="1">
      <alignment horizontal="right" vertical="center"/>
    </xf>
    <xf numFmtId="0" fontId="34" fillId="0" borderId="0" xfId="0" applyFont="1">
      <alignment vertical="center"/>
    </xf>
    <xf numFmtId="0" fontId="0" fillId="0" borderId="0" xfId="0" applyAlignment="1">
      <alignment horizontal="center" vertical="center"/>
    </xf>
    <xf numFmtId="0" fontId="35" fillId="0" borderId="0" xfId="0" applyFont="1" applyAlignment="1">
      <alignment horizontal="left" vertical="center"/>
    </xf>
    <xf numFmtId="0" fontId="27" fillId="0" borderId="0" xfId="0" applyFont="1" applyAlignment="1">
      <alignment horizontal="center" vertical="center"/>
    </xf>
    <xf numFmtId="0" fontId="12" fillId="0" borderId="0" xfId="0" applyFont="1" applyAlignment="1">
      <alignment horizontal="left" vertical="center"/>
    </xf>
    <xf numFmtId="0" fontId="32" fillId="0" borderId="0" xfId="0" applyFont="1" applyAlignment="1">
      <alignment vertical="center" wrapText="1"/>
    </xf>
    <xf numFmtId="0" fontId="33" fillId="0" borderId="0" xfId="0" applyFont="1" applyAlignment="1">
      <alignment vertical="center" wrapText="1"/>
    </xf>
    <xf numFmtId="177" fontId="30" fillId="0" borderId="0" xfId="0" applyNumberFormat="1" applyFont="1" applyAlignment="1">
      <alignment vertical="center" wrapText="1"/>
    </xf>
    <xf numFmtId="0" fontId="28" fillId="0" borderId="0" xfId="0" applyFont="1" applyAlignment="1">
      <alignment vertical="center" wrapText="1"/>
    </xf>
    <xf numFmtId="0" fontId="28" fillId="0" borderId="0" xfId="0" applyFont="1">
      <alignment vertical="center"/>
    </xf>
    <xf numFmtId="0" fontId="29" fillId="0" borderId="0" xfId="0" applyFont="1" applyAlignment="1">
      <alignment vertical="center" wrapText="1"/>
    </xf>
    <xf numFmtId="0" fontId="28" fillId="0" borderId="0" xfId="0" applyFont="1" applyAlignment="1">
      <alignment wrapText="1"/>
    </xf>
    <xf numFmtId="0" fontId="36" fillId="0" borderId="0" xfId="0" applyFont="1">
      <alignment vertical="center"/>
    </xf>
    <xf numFmtId="177" fontId="6" fillId="0" borderId="4" xfId="0" applyNumberFormat="1" applyFont="1" applyBorder="1" applyAlignment="1">
      <alignment horizontal="center" vertical="center"/>
    </xf>
    <xf numFmtId="0" fontId="27" fillId="0" borderId="35" xfId="0" applyFont="1" applyBorder="1" applyAlignment="1">
      <alignment horizontal="center" vertical="center"/>
    </xf>
    <xf numFmtId="0" fontId="20" fillId="0" borderId="0" xfId="0" applyFont="1" applyAlignment="1">
      <alignment horizontal="left" vertical="center"/>
    </xf>
    <xf numFmtId="0" fontId="6" fillId="0" borderId="6" xfId="0" applyFont="1" applyBorder="1" applyAlignment="1">
      <alignment horizontal="center" vertical="center"/>
    </xf>
    <xf numFmtId="0" fontId="6" fillId="0" borderId="14" xfId="0" applyFont="1" applyBorder="1" applyAlignment="1">
      <alignment horizontal="center" vertical="center"/>
    </xf>
    <xf numFmtId="0" fontId="27" fillId="0" borderId="12" xfId="0" applyFont="1" applyBorder="1" applyAlignment="1">
      <alignment horizontal="centerContinuous" vertical="center"/>
    </xf>
    <xf numFmtId="0" fontId="17" fillId="0" borderId="14" xfId="0" applyFont="1" applyBorder="1" applyAlignment="1">
      <alignment vertical="center" wrapText="1"/>
    </xf>
    <xf numFmtId="0" fontId="17" fillId="0" borderId="1" xfId="0" applyFont="1" applyBorder="1" applyAlignment="1">
      <alignment horizontal="justify" vertical="center" wrapText="1"/>
    </xf>
    <xf numFmtId="177" fontId="18" fillId="0" borderId="47" xfId="0" applyNumberFormat="1" applyFont="1" applyBorder="1" applyAlignment="1">
      <alignment horizontal="center" vertical="center"/>
    </xf>
    <xf numFmtId="0" fontId="6" fillId="0" borderId="25" xfId="0" applyFont="1" applyBorder="1" applyProtection="1">
      <alignment vertical="center"/>
      <protection locked="0"/>
    </xf>
    <xf numFmtId="0" fontId="6" fillId="0" borderId="7" xfId="0" applyFont="1" applyBorder="1">
      <alignment vertical="center"/>
    </xf>
    <xf numFmtId="0" fontId="17" fillId="0" borderId="8" xfId="0" applyFont="1" applyBorder="1" applyAlignment="1">
      <alignment vertical="center" wrapText="1"/>
    </xf>
    <xf numFmtId="0" fontId="6" fillId="0" borderId="37" xfId="0" applyFont="1" applyBorder="1">
      <alignment vertical="center"/>
    </xf>
    <xf numFmtId="0" fontId="6" fillId="0" borderId="0" xfId="0" applyFont="1" applyAlignment="1" applyProtection="1">
      <alignment horizontal="center" vertical="center"/>
      <protection locked="0"/>
    </xf>
    <xf numFmtId="0" fontId="6" fillId="0" borderId="49" xfId="0" applyFont="1" applyBorder="1">
      <alignment vertical="center"/>
    </xf>
    <xf numFmtId="0" fontId="27" fillId="0" borderId="51" xfId="0" applyFont="1" applyBorder="1">
      <alignment vertical="center"/>
    </xf>
    <xf numFmtId="0" fontId="41" fillId="0" borderId="0" xfId="0" applyFont="1">
      <alignment vertical="center"/>
    </xf>
    <xf numFmtId="0" fontId="40" fillId="0" borderId="0" xfId="0" applyFont="1" applyAlignment="1">
      <alignment horizontal="right" vertical="center"/>
    </xf>
    <xf numFmtId="0" fontId="6" fillId="0" borderId="52" xfId="0" applyFont="1" applyBorder="1">
      <alignment vertical="center"/>
    </xf>
    <xf numFmtId="0" fontId="42" fillId="0" borderId="0" xfId="0" applyFont="1" applyAlignment="1">
      <alignment horizontal="left" vertical="top" wrapText="1"/>
    </xf>
    <xf numFmtId="0" fontId="42" fillId="0" borderId="0" xfId="0" applyFont="1" applyAlignment="1">
      <alignment vertical="top" wrapText="1"/>
    </xf>
    <xf numFmtId="0" fontId="24" fillId="0" borderId="4" xfId="0" applyFont="1" applyBorder="1" applyAlignment="1">
      <alignment horizontal="left" vertical="center"/>
    </xf>
    <xf numFmtId="177" fontId="28" fillId="0" borderId="4" xfId="0" applyNumberFormat="1" applyFont="1" applyBorder="1">
      <alignment vertical="center"/>
    </xf>
    <xf numFmtId="177" fontId="27" fillId="0" borderId="0" xfId="0" applyNumberFormat="1" applyFont="1" applyAlignment="1">
      <alignment horizontal="right" vertical="center"/>
    </xf>
    <xf numFmtId="0" fontId="12" fillId="0" borderId="0" xfId="0" applyFont="1" applyAlignment="1">
      <alignment vertical="top"/>
    </xf>
    <xf numFmtId="0" fontId="12" fillId="0" borderId="0" xfId="0" applyFont="1" applyAlignment="1">
      <alignment vertical="top" wrapText="1"/>
    </xf>
    <xf numFmtId="177" fontId="6" fillId="0" borderId="0" xfId="0" applyNumberFormat="1" applyFont="1" applyAlignment="1">
      <alignment horizontal="left" vertical="center"/>
    </xf>
    <xf numFmtId="177" fontId="13" fillId="0" borderId="60" xfId="0" applyNumberFormat="1" applyFont="1" applyBorder="1">
      <alignment vertical="center"/>
    </xf>
    <xf numFmtId="0" fontId="6" fillId="0" borderId="1" xfId="0" applyFont="1" applyBorder="1">
      <alignment vertical="center"/>
    </xf>
    <xf numFmtId="0" fontId="18" fillId="0" borderId="0" xfId="0" applyFont="1" applyAlignment="1">
      <alignment horizontal="left" vertical="center" wrapText="1"/>
    </xf>
    <xf numFmtId="0" fontId="27" fillId="0" borderId="79" xfId="0" applyFont="1" applyBorder="1" applyAlignment="1">
      <alignment horizontal="center" vertical="center"/>
    </xf>
    <xf numFmtId="0" fontId="27" fillId="0" borderId="74" xfId="0" applyFont="1" applyBorder="1" applyAlignment="1">
      <alignment horizontal="center" vertical="center"/>
    </xf>
    <xf numFmtId="0" fontId="27" fillId="0" borderId="75" xfId="0" applyFont="1" applyBorder="1" applyAlignment="1">
      <alignment horizontal="center" vertical="center"/>
    </xf>
    <xf numFmtId="0" fontId="27" fillId="0" borderId="59" xfId="0" applyFont="1" applyBorder="1" applyAlignment="1">
      <alignment horizontal="center" vertical="center"/>
    </xf>
    <xf numFmtId="0" fontId="6" fillId="8" borderId="15" xfId="0" applyFont="1" applyFill="1" applyBorder="1" applyAlignment="1" applyProtection="1">
      <alignment horizontal="center" vertical="center"/>
      <protection locked="0"/>
    </xf>
    <xf numFmtId="0" fontId="6" fillId="0" borderId="2" xfId="0" applyFont="1" applyBorder="1">
      <alignment vertical="center"/>
    </xf>
    <xf numFmtId="0" fontId="17" fillId="5" borderId="1" xfId="0" applyFont="1" applyFill="1" applyBorder="1" applyAlignment="1">
      <alignment horizontal="center" vertical="center" wrapText="1"/>
    </xf>
    <xf numFmtId="0" fontId="6" fillId="8" borderId="26" xfId="0" applyFont="1" applyFill="1" applyBorder="1" applyProtection="1">
      <alignment vertical="center"/>
      <protection locked="0"/>
    </xf>
    <xf numFmtId="0" fontId="12" fillId="0" borderId="0" xfId="0" applyFont="1" applyAlignment="1">
      <alignment horizontal="center" vertical="center"/>
    </xf>
    <xf numFmtId="0" fontId="27" fillId="0" borderId="34" xfId="0" applyFont="1" applyBorder="1" applyAlignment="1">
      <alignment horizontal="centerContinuous" vertical="center"/>
    </xf>
    <xf numFmtId="0" fontId="27" fillId="0" borderId="45" xfId="0" applyFont="1" applyBorder="1" applyAlignment="1">
      <alignment horizontal="centerContinuous" vertical="center"/>
    </xf>
    <xf numFmtId="177" fontId="12" fillId="0" borderId="13" xfId="0" applyNumberFormat="1" applyFont="1" applyBorder="1">
      <alignment vertical="center"/>
    </xf>
    <xf numFmtId="0" fontId="6" fillId="0" borderId="56" xfId="0" applyFont="1" applyBorder="1" applyAlignment="1">
      <alignment horizontal="centerContinuous" vertical="center"/>
    </xf>
    <xf numFmtId="0" fontId="17" fillId="0" borderId="0" xfId="0" applyFont="1" applyAlignment="1">
      <alignment horizontal="center" vertical="center" wrapText="1"/>
    </xf>
    <xf numFmtId="0" fontId="18" fillId="0" borderId="7" xfId="0" applyFont="1" applyBorder="1">
      <alignment vertical="center"/>
    </xf>
    <xf numFmtId="0" fontId="18" fillId="0" borderId="0" xfId="0" applyFont="1">
      <alignment vertical="center"/>
    </xf>
    <xf numFmtId="0" fontId="6" fillId="3" borderId="89" xfId="0" applyFont="1" applyFill="1" applyBorder="1" applyProtection="1">
      <alignment vertical="center"/>
      <protection locked="0"/>
    </xf>
    <xf numFmtId="177" fontId="18" fillId="0" borderId="44" xfId="0" applyNumberFormat="1" applyFont="1" applyBorder="1" applyAlignment="1">
      <alignment horizontal="center" vertical="center"/>
    </xf>
    <xf numFmtId="0" fontId="27" fillId="0" borderId="83" xfId="0" applyFont="1" applyBorder="1" applyAlignment="1">
      <alignment horizontal="center" vertical="center"/>
    </xf>
    <xf numFmtId="0" fontId="27" fillId="0" borderId="66" xfId="0" applyFont="1" applyBorder="1" applyAlignment="1">
      <alignment horizontal="centerContinuous" vertical="center"/>
    </xf>
    <xf numFmtId="0" fontId="27" fillId="0" borderId="39" xfId="0" applyFont="1" applyBorder="1">
      <alignment vertical="center"/>
    </xf>
    <xf numFmtId="0" fontId="27" fillId="0" borderId="78" xfId="0" applyFont="1" applyBorder="1" applyAlignment="1">
      <alignment horizontal="centerContinuous" vertical="center"/>
    </xf>
    <xf numFmtId="0" fontId="27" fillId="0" borderId="93" xfId="0" applyFont="1" applyBorder="1" applyAlignment="1">
      <alignment horizontal="centerContinuous" vertical="center"/>
    </xf>
    <xf numFmtId="0" fontId="27" fillId="0" borderId="94" xfId="0" applyFont="1" applyBorder="1" applyAlignment="1">
      <alignment horizontal="centerContinuous" vertical="center"/>
    </xf>
    <xf numFmtId="0" fontId="27" fillId="0" borderId="65" xfId="0" applyFont="1" applyBorder="1" applyAlignment="1">
      <alignment horizontal="centerContinuous" vertical="center"/>
    </xf>
    <xf numFmtId="177" fontId="28" fillId="0" borderId="0" xfId="0" applyNumberFormat="1" applyFont="1" applyAlignment="1">
      <alignment horizontal="centerContinuous" vertical="center"/>
    </xf>
    <xf numFmtId="0" fontId="36" fillId="0" borderId="35" xfId="0" applyFont="1" applyBorder="1">
      <alignment vertical="center"/>
    </xf>
    <xf numFmtId="0" fontId="6" fillId="0" borderId="78" xfId="0" applyFont="1" applyBorder="1" applyAlignment="1">
      <alignment horizontal="centerContinuous" vertical="center"/>
    </xf>
    <xf numFmtId="0" fontId="36" fillId="0" borderId="34" xfId="0" applyFont="1" applyBorder="1">
      <alignment vertical="center"/>
    </xf>
    <xf numFmtId="0" fontId="24" fillId="0" borderId="34" xfId="0" applyFont="1" applyBorder="1">
      <alignment vertical="center"/>
    </xf>
    <xf numFmtId="177" fontId="6" fillId="0" borderId="92" xfId="0" applyNumberFormat="1" applyFont="1" applyBorder="1" applyAlignment="1">
      <alignment horizontal="center" vertical="center"/>
    </xf>
    <xf numFmtId="0" fontId="27" fillId="0" borderId="41" xfId="0" applyFont="1" applyBorder="1">
      <alignment vertical="center"/>
    </xf>
    <xf numFmtId="0" fontId="27" fillId="0" borderId="43" xfId="0" applyFont="1" applyBorder="1" applyAlignment="1">
      <alignment horizontal="center" vertical="center"/>
    </xf>
    <xf numFmtId="177" fontId="18" fillId="0" borderId="55" xfId="0" applyNumberFormat="1" applyFont="1" applyBorder="1" applyAlignment="1">
      <alignment horizontal="center" vertical="center"/>
    </xf>
    <xf numFmtId="177" fontId="18" fillId="0" borderId="97" xfId="0" applyNumberFormat="1" applyFont="1" applyBorder="1" applyAlignment="1">
      <alignment horizontal="center" vertical="center"/>
    </xf>
    <xf numFmtId="177" fontId="28" fillId="0" borderId="36" xfId="0" applyNumberFormat="1" applyFont="1" applyBorder="1">
      <alignment vertical="center"/>
    </xf>
    <xf numFmtId="177" fontId="28" fillId="0" borderId="34" xfId="0" applyNumberFormat="1" applyFont="1" applyBorder="1">
      <alignment vertical="center"/>
    </xf>
    <xf numFmtId="177" fontId="28" fillId="0" borderId="35" xfId="0" applyNumberFormat="1" applyFont="1" applyBorder="1">
      <alignment vertical="center"/>
    </xf>
    <xf numFmtId="177" fontId="28" fillId="0" borderId="36" xfId="0" applyNumberFormat="1" applyFont="1" applyBorder="1" applyAlignment="1">
      <alignment vertical="center" wrapText="1"/>
    </xf>
    <xf numFmtId="177" fontId="28" fillId="0" borderId="38" xfId="0" applyNumberFormat="1" applyFont="1" applyBorder="1" applyAlignment="1">
      <alignment vertical="center" wrapText="1"/>
    </xf>
    <xf numFmtId="177" fontId="28" fillId="0" borderId="34" xfId="0" applyNumberFormat="1" applyFont="1" applyBorder="1" applyAlignment="1">
      <alignment vertical="center" wrapText="1"/>
    </xf>
    <xf numFmtId="177" fontId="28" fillId="0" borderId="35" xfId="0" applyNumberFormat="1" applyFont="1" applyBorder="1" applyAlignment="1">
      <alignment vertical="center" wrapText="1"/>
    </xf>
    <xf numFmtId="0" fontId="6" fillId="0" borderId="5" xfId="0" applyFont="1" applyBorder="1" applyAlignment="1">
      <alignment horizontal="center" vertical="center"/>
    </xf>
    <xf numFmtId="0" fontId="27" fillId="0" borderId="41" xfId="0" applyFont="1" applyBorder="1" applyAlignment="1">
      <alignment horizontal="center" vertical="center"/>
    </xf>
    <xf numFmtId="0" fontId="27" fillId="0" borderId="42" xfId="0" applyFont="1" applyBorder="1" applyAlignment="1">
      <alignment horizontal="center" vertical="center"/>
    </xf>
    <xf numFmtId="0" fontId="27" fillId="0" borderId="81" xfId="0" applyFont="1" applyBorder="1" applyAlignment="1">
      <alignment horizontal="center" vertical="center"/>
    </xf>
    <xf numFmtId="0" fontId="27" fillId="0" borderId="5" xfId="0" applyFont="1" applyBorder="1" applyAlignment="1">
      <alignment horizontal="center" vertical="center"/>
    </xf>
    <xf numFmtId="0" fontId="27" fillId="0" borderId="39" xfId="0" applyFont="1" applyBorder="1" applyAlignment="1">
      <alignment horizontal="center" vertical="center"/>
    </xf>
    <xf numFmtId="0" fontId="27" fillId="0" borderId="4" xfId="0" applyFont="1" applyBorder="1" applyAlignment="1">
      <alignment horizontal="center" vertical="center"/>
    </xf>
    <xf numFmtId="0" fontId="6" fillId="0" borderId="0" xfId="0" applyFont="1" applyAlignment="1">
      <alignment vertical="center" wrapText="1"/>
    </xf>
    <xf numFmtId="0" fontId="27" fillId="0" borderId="37" xfId="0" applyFont="1" applyBorder="1" applyAlignment="1">
      <alignment horizontal="center" vertical="center"/>
    </xf>
    <xf numFmtId="0" fontId="27" fillId="0" borderId="58" xfId="0" applyFont="1" applyBorder="1" applyAlignment="1">
      <alignment horizontal="center" vertical="center"/>
    </xf>
    <xf numFmtId="0" fontId="27" fillId="0" borderId="36" xfId="0" applyFont="1" applyBorder="1" applyAlignment="1">
      <alignment horizontal="center" vertical="center"/>
    </xf>
    <xf numFmtId="0" fontId="27" fillId="0" borderId="95" xfId="0" applyFont="1" applyBorder="1" applyAlignment="1">
      <alignment horizontal="center" vertical="center"/>
    </xf>
    <xf numFmtId="0" fontId="27" fillId="0" borderId="14" xfId="0" applyFont="1" applyBorder="1" applyAlignment="1">
      <alignment horizontal="center" vertical="center"/>
    </xf>
    <xf numFmtId="0" fontId="27" fillId="0" borderId="45" xfId="0" applyFont="1" applyBorder="1" applyAlignment="1">
      <alignment horizontal="center" vertical="center"/>
    </xf>
    <xf numFmtId="0" fontId="36" fillId="0" borderId="86" xfId="0" applyFont="1" applyBorder="1">
      <alignment vertical="center"/>
    </xf>
    <xf numFmtId="0" fontId="6" fillId="0" borderId="57" xfId="0" applyFont="1" applyBorder="1" applyAlignment="1">
      <alignment horizontal="center" vertical="center"/>
    </xf>
    <xf numFmtId="0" fontId="6" fillId="0" borderId="6" xfId="0" applyFont="1" applyBorder="1" applyAlignment="1">
      <alignment horizontal="centerContinuous" vertical="center"/>
    </xf>
    <xf numFmtId="0" fontId="32" fillId="0" borderId="5" xfId="0" applyFont="1" applyBorder="1" applyAlignment="1">
      <alignment horizontal="centerContinuous" vertical="center"/>
    </xf>
    <xf numFmtId="0" fontId="6" fillId="0" borderId="5" xfId="0" applyFont="1" applyBorder="1" applyAlignment="1">
      <alignment horizontal="centerContinuous" vertical="center"/>
    </xf>
    <xf numFmtId="177" fontId="13" fillId="0" borderId="37" xfId="0" applyNumberFormat="1" applyFont="1" applyBorder="1" applyAlignment="1">
      <alignment horizontal="centerContinuous" vertical="center"/>
    </xf>
    <xf numFmtId="177" fontId="13" fillId="0" borderId="38" xfId="0" applyNumberFormat="1" applyFont="1" applyBorder="1" applyAlignment="1">
      <alignment horizontal="centerContinuous" vertical="center"/>
    </xf>
    <xf numFmtId="0" fontId="6" fillId="0" borderId="41" xfId="0" applyFont="1" applyBorder="1" applyAlignment="1">
      <alignment horizontal="centerContinuous" vertical="center" wrapText="1"/>
    </xf>
    <xf numFmtId="0" fontId="6" fillId="0" borderId="42" xfId="0" applyFont="1" applyBorder="1" applyAlignment="1">
      <alignment horizontal="centerContinuous" vertical="center" wrapText="1"/>
    </xf>
    <xf numFmtId="177" fontId="28" fillId="0" borderId="37" xfId="0" applyNumberFormat="1" applyFont="1" applyBorder="1">
      <alignment vertical="center"/>
    </xf>
    <xf numFmtId="177" fontId="28" fillId="0" borderId="37" xfId="0" applyNumberFormat="1" applyFont="1" applyBorder="1" applyAlignment="1">
      <alignment vertical="center" wrapText="1"/>
    </xf>
    <xf numFmtId="0" fontId="27" fillId="0" borderId="4" xfId="0" applyFont="1" applyBorder="1" applyAlignment="1">
      <alignment horizontal="centerContinuous" vertical="center"/>
    </xf>
    <xf numFmtId="0" fontId="27" fillId="0" borderId="5" xfId="0" applyFont="1" applyBorder="1" applyAlignment="1">
      <alignment horizontal="centerContinuous" vertical="center"/>
    </xf>
    <xf numFmtId="0" fontId="27" fillId="0" borderId="6" xfId="0" applyFont="1" applyBorder="1" applyAlignment="1">
      <alignment horizontal="centerContinuous" vertical="center"/>
    </xf>
    <xf numFmtId="0" fontId="27" fillId="0" borderId="39" xfId="0" applyFont="1" applyBorder="1" applyAlignment="1">
      <alignment horizontal="centerContinuous" vertical="center"/>
    </xf>
    <xf numFmtId="0" fontId="27" fillId="0" borderId="40" xfId="0" applyFont="1" applyBorder="1" applyAlignment="1">
      <alignment horizontal="centerContinuous" vertical="center"/>
    </xf>
    <xf numFmtId="0" fontId="27" fillId="0" borderId="36" xfId="0" applyFont="1" applyBorder="1">
      <alignment vertical="center"/>
    </xf>
    <xf numFmtId="0" fontId="27" fillId="0" borderId="37" xfId="0" applyFont="1" applyBorder="1">
      <alignment vertical="center"/>
    </xf>
    <xf numFmtId="0" fontId="27" fillId="0" borderId="42" xfId="0" applyFont="1" applyBorder="1" applyAlignment="1">
      <alignment horizontal="centerContinuous" vertical="center"/>
    </xf>
    <xf numFmtId="0" fontId="27" fillId="0" borderId="36" xfId="0" applyFont="1" applyBorder="1" applyAlignment="1">
      <alignment horizontal="centerContinuous" vertical="center"/>
    </xf>
    <xf numFmtId="0" fontId="27" fillId="0" borderId="37" xfId="0" applyFont="1" applyBorder="1" applyAlignment="1">
      <alignment horizontal="centerContinuous" vertical="center"/>
    </xf>
    <xf numFmtId="0" fontId="27" fillId="0" borderId="38" xfId="0" applyFont="1" applyBorder="1" applyAlignment="1">
      <alignment horizontal="centerContinuous" vertical="center"/>
    </xf>
    <xf numFmtId="177" fontId="18" fillId="0" borderId="98" xfId="0" applyNumberFormat="1" applyFont="1" applyBorder="1" applyAlignment="1">
      <alignment horizontal="center" vertical="center"/>
    </xf>
    <xf numFmtId="0" fontId="27" fillId="0" borderId="14" xfId="0" applyFont="1" applyBorder="1" applyAlignment="1">
      <alignment horizontal="centerContinuous" vertical="center"/>
    </xf>
    <xf numFmtId="0" fontId="27" fillId="0" borderId="13" xfId="0" applyFont="1" applyBorder="1" applyAlignment="1">
      <alignment horizontal="center" vertical="center"/>
    </xf>
    <xf numFmtId="0" fontId="27" fillId="0" borderId="11" xfId="0" applyFont="1" applyBorder="1" applyAlignment="1">
      <alignment horizontal="centerContinuous" vertical="center"/>
    </xf>
    <xf numFmtId="0" fontId="27" fillId="0" borderId="7" xfId="0" applyFont="1" applyBorder="1" applyAlignment="1">
      <alignment horizontal="centerContinuous" vertical="center"/>
    </xf>
    <xf numFmtId="0" fontId="27" fillId="0" borderId="5" xfId="0" applyFont="1" applyBorder="1">
      <alignment vertical="center"/>
    </xf>
    <xf numFmtId="177" fontId="12" fillId="0" borderId="5" xfId="0" applyNumberFormat="1" applyFont="1" applyBorder="1">
      <alignment vertical="center"/>
    </xf>
    <xf numFmtId="0" fontId="24" fillId="0" borderId="5" xfId="0" applyFont="1" applyBorder="1">
      <alignment vertical="center"/>
    </xf>
    <xf numFmtId="0" fontId="36" fillId="0" borderId="5" xfId="0" applyFont="1" applyBorder="1">
      <alignment vertical="center"/>
    </xf>
    <xf numFmtId="177" fontId="29" fillId="0" borderId="5" xfId="0" applyNumberFormat="1" applyFont="1" applyBorder="1">
      <alignment vertical="center"/>
    </xf>
    <xf numFmtId="0" fontId="24" fillId="0" borderId="5" xfId="0" applyFont="1" applyBorder="1" applyAlignment="1">
      <alignment vertical="center" wrapText="1"/>
    </xf>
    <xf numFmtId="0" fontId="24" fillId="0" borderId="5" xfId="0" applyFont="1" applyBorder="1" applyAlignment="1">
      <alignment horizontal="center" vertical="center"/>
    </xf>
    <xf numFmtId="177" fontId="12" fillId="0" borderId="5" xfId="0" applyNumberFormat="1" applyFont="1" applyBorder="1" applyAlignment="1">
      <alignment horizontal="centerContinuous" vertical="center"/>
    </xf>
    <xf numFmtId="0" fontId="36" fillId="0" borderId="45" xfId="0" applyFont="1" applyBorder="1">
      <alignment vertical="center"/>
    </xf>
    <xf numFmtId="177" fontId="28" fillId="0" borderId="42" xfId="0" applyNumberFormat="1" applyFont="1" applyBorder="1" applyAlignment="1">
      <alignment horizontal="centerContinuous" vertical="center"/>
    </xf>
    <xf numFmtId="177" fontId="28" fillId="0" borderId="50" xfId="0" applyNumberFormat="1" applyFont="1" applyBorder="1" applyAlignment="1">
      <alignment horizontal="centerContinuous" vertical="center"/>
    </xf>
    <xf numFmtId="177" fontId="28" fillId="0" borderId="51" xfId="0" applyNumberFormat="1" applyFont="1" applyBorder="1">
      <alignment vertical="center"/>
    </xf>
    <xf numFmtId="177" fontId="28" fillId="0" borderId="50" xfId="0" applyNumberFormat="1" applyFont="1" applyBorder="1" applyAlignment="1">
      <alignment vertical="center" wrapText="1"/>
    </xf>
    <xf numFmtId="177" fontId="28" fillId="0" borderId="51" xfId="0" applyNumberFormat="1" applyFont="1" applyBorder="1" applyAlignment="1">
      <alignment vertical="center" wrapText="1"/>
    </xf>
    <xf numFmtId="177" fontId="29" fillId="0" borderId="54" xfId="0" applyNumberFormat="1" applyFont="1" applyBorder="1">
      <alignment vertical="center"/>
    </xf>
    <xf numFmtId="0" fontId="27" fillId="0" borderId="50" xfId="0" applyFont="1" applyBorder="1">
      <alignment vertical="center"/>
    </xf>
    <xf numFmtId="0" fontId="27" fillId="0" borderId="51" xfId="0" applyFont="1" applyBorder="1" applyAlignment="1">
      <alignment horizontal="centerContinuous" vertical="center"/>
    </xf>
    <xf numFmtId="0" fontId="27" fillId="0" borderId="51" xfId="0" applyFont="1" applyBorder="1" applyAlignment="1">
      <alignment horizontal="center" vertical="center"/>
    </xf>
    <xf numFmtId="0" fontId="24" fillId="0" borderId="50" xfId="0" applyFont="1" applyBorder="1" applyAlignment="1">
      <alignment horizontal="center" vertical="center" wrapText="1"/>
    </xf>
    <xf numFmtId="0" fontId="32" fillId="0" borderId="51" xfId="0" applyFont="1" applyBorder="1" applyAlignment="1">
      <alignment horizontal="center" vertical="center"/>
    </xf>
    <xf numFmtId="177" fontId="12" fillId="0" borderId="51" xfId="0" applyNumberFormat="1" applyFont="1" applyBorder="1">
      <alignment vertical="center"/>
    </xf>
    <xf numFmtId="0" fontId="6" fillId="0" borderId="51" xfId="0" applyFont="1" applyBorder="1" applyAlignment="1">
      <alignment horizontal="center" vertical="center"/>
    </xf>
    <xf numFmtId="0" fontId="27" fillId="0" borderId="6" xfId="0" applyFont="1" applyBorder="1" applyAlignment="1">
      <alignment horizontal="center" vertical="center"/>
    </xf>
    <xf numFmtId="0" fontId="36" fillId="0" borderId="51" xfId="0" applyFont="1" applyBorder="1">
      <alignment vertical="center"/>
    </xf>
    <xf numFmtId="177" fontId="13" fillId="0" borderId="50" xfId="0" applyNumberFormat="1" applyFont="1" applyBorder="1" applyAlignment="1">
      <alignment horizontal="centerContinuous" vertical="center"/>
    </xf>
    <xf numFmtId="0" fontId="6" fillId="0" borderId="36" xfId="0" applyFont="1" applyBorder="1" applyAlignment="1">
      <alignment horizontal="centerContinuous" vertical="center" wrapText="1"/>
    </xf>
    <xf numFmtId="0" fontId="24" fillId="0" borderId="5" xfId="0" applyFont="1" applyBorder="1" applyAlignment="1">
      <alignment horizontal="left" vertical="center"/>
    </xf>
    <xf numFmtId="0" fontId="36" fillId="0" borderId="61" xfId="0" applyFont="1" applyBorder="1">
      <alignment vertical="center"/>
    </xf>
    <xf numFmtId="0" fontId="24" fillId="0" borderId="56" xfId="0" applyFont="1" applyBorder="1">
      <alignment vertical="center"/>
    </xf>
    <xf numFmtId="177" fontId="12" fillId="0" borderId="7" xfId="0" applyNumberFormat="1" applyFont="1" applyBorder="1">
      <alignment vertical="center"/>
    </xf>
    <xf numFmtId="0" fontId="6" fillId="0" borderId="7" xfId="0" applyFont="1" applyBorder="1" applyAlignment="1">
      <alignment horizontal="center" vertical="center"/>
    </xf>
    <xf numFmtId="177" fontId="24" fillId="0" borderId="56" xfId="0" applyNumberFormat="1" applyFont="1" applyBorder="1">
      <alignment vertical="center"/>
    </xf>
    <xf numFmtId="177" fontId="29" fillId="0" borderId="7" xfId="0" applyNumberFormat="1" applyFont="1" applyBorder="1">
      <alignment vertical="center"/>
    </xf>
    <xf numFmtId="0" fontId="24" fillId="0" borderId="7" xfId="0" applyFont="1" applyBorder="1" applyAlignment="1">
      <alignment horizontal="center" vertical="center"/>
    </xf>
    <xf numFmtId="177" fontId="12" fillId="0" borderId="8" xfId="0" applyNumberFormat="1" applyFont="1" applyBorder="1">
      <alignment vertical="center"/>
    </xf>
    <xf numFmtId="0" fontId="36" fillId="0" borderId="8" xfId="0" applyFont="1" applyBorder="1">
      <alignment vertical="center"/>
    </xf>
    <xf numFmtId="0" fontId="24" fillId="0" borderId="69" xfId="0" applyFont="1" applyBorder="1" applyAlignment="1">
      <alignment horizontal="left" vertical="center"/>
    </xf>
    <xf numFmtId="177" fontId="24" fillId="0" borderId="67" xfId="0" applyNumberFormat="1" applyFont="1" applyBorder="1">
      <alignment vertical="center"/>
    </xf>
    <xf numFmtId="0" fontId="24" fillId="0" borderId="57" xfId="0" applyFont="1" applyBorder="1" applyAlignment="1">
      <alignment horizontal="center" vertical="center"/>
    </xf>
    <xf numFmtId="0" fontId="24" fillId="0" borderId="7" xfId="0" applyFont="1" applyBorder="1">
      <alignment vertical="center"/>
    </xf>
    <xf numFmtId="0" fontId="24" fillId="0" borderId="57" xfId="0" applyFont="1" applyBorder="1">
      <alignment vertical="center"/>
    </xf>
    <xf numFmtId="0" fontId="6" fillId="0" borderId="7" xfId="0" applyFont="1" applyBorder="1" applyAlignment="1">
      <alignment horizontal="centerContinuous" vertical="center"/>
    </xf>
    <xf numFmtId="0" fontId="29" fillId="0" borderId="9" xfId="0" applyFont="1" applyBorder="1">
      <alignment vertical="center"/>
    </xf>
    <xf numFmtId="177" fontId="12" fillId="0" borderId="7" xfId="0" applyNumberFormat="1" applyFont="1" applyBorder="1" applyAlignment="1">
      <alignment horizontal="centerContinuous" vertical="center"/>
    </xf>
    <xf numFmtId="0" fontId="6" fillId="0" borderId="57" xfId="0" applyFont="1" applyBorder="1" applyAlignment="1">
      <alignment horizontal="centerContinuous" vertical="center"/>
    </xf>
    <xf numFmtId="0" fontId="27" fillId="0" borderId="71" xfId="0" applyFont="1" applyBorder="1" applyAlignment="1">
      <alignment horizontal="center" vertical="center"/>
    </xf>
    <xf numFmtId="0" fontId="36" fillId="0" borderId="13" xfId="0" applyFont="1" applyBorder="1" applyAlignment="1">
      <alignment vertical="center" textRotation="255"/>
    </xf>
    <xf numFmtId="0" fontId="27" fillId="0" borderId="73" xfId="0" applyFont="1" applyBorder="1" applyAlignment="1">
      <alignment horizontal="centerContinuous" vertical="center"/>
    </xf>
    <xf numFmtId="0" fontId="27" fillId="0" borderId="13" xfId="0" applyFont="1" applyBorder="1" applyAlignment="1">
      <alignment horizontal="centerContinuous" vertical="center"/>
    </xf>
    <xf numFmtId="177" fontId="12" fillId="0" borderId="72" xfId="0" applyNumberFormat="1" applyFont="1" applyBorder="1">
      <alignment vertical="center"/>
    </xf>
    <xf numFmtId="0" fontId="27" fillId="0" borderId="63" xfId="0" applyFont="1" applyBorder="1" applyAlignment="1">
      <alignment horizontal="centerContinuous" vertical="center"/>
    </xf>
    <xf numFmtId="0" fontId="36" fillId="0" borderId="2" xfId="0" applyFont="1" applyBorder="1">
      <alignment vertical="center"/>
    </xf>
    <xf numFmtId="0" fontId="27" fillId="0" borderId="2" xfId="0" applyFont="1" applyBorder="1" applyAlignment="1">
      <alignment horizontal="centerContinuous" vertical="center"/>
    </xf>
    <xf numFmtId="0" fontId="27" fillId="0" borderId="69" xfId="0" applyFont="1" applyBorder="1" applyAlignment="1">
      <alignment horizontal="centerContinuous" vertical="center"/>
    </xf>
    <xf numFmtId="0" fontId="27" fillId="0" borderId="87" xfId="0" applyFont="1" applyBorder="1" applyAlignment="1">
      <alignment horizontal="centerContinuous" vertical="center"/>
    </xf>
    <xf numFmtId="0" fontId="24" fillId="0" borderId="39" xfId="0" applyFont="1" applyBorder="1">
      <alignment vertical="center"/>
    </xf>
    <xf numFmtId="0" fontId="6" fillId="0" borderId="40" xfId="0" applyFont="1" applyBorder="1" applyAlignment="1">
      <alignment horizontal="center" vertical="center"/>
    </xf>
    <xf numFmtId="0" fontId="24" fillId="0" borderId="39" xfId="0" applyFont="1" applyBorder="1" applyAlignment="1">
      <alignment horizontal="left" vertical="center"/>
    </xf>
    <xf numFmtId="0" fontId="6" fillId="0" borderId="40" xfId="0" applyFont="1" applyBorder="1">
      <alignment vertical="center"/>
    </xf>
    <xf numFmtId="0" fontId="24" fillId="0" borderId="7" xfId="0" applyFont="1" applyBorder="1" applyAlignment="1">
      <alignment horizontal="left" vertical="center"/>
    </xf>
    <xf numFmtId="0" fontId="24" fillId="0" borderId="78" xfId="0" applyFont="1" applyBorder="1" applyAlignment="1">
      <alignment horizontal="left" vertical="center"/>
    </xf>
    <xf numFmtId="0" fontId="24" fillId="0" borderId="96" xfId="0" applyFont="1" applyBorder="1">
      <alignment vertical="center"/>
    </xf>
    <xf numFmtId="0" fontId="24" fillId="0" borderId="85" xfId="0" applyFont="1" applyBorder="1">
      <alignment vertical="center"/>
    </xf>
    <xf numFmtId="0" fontId="36" fillId="0" borderId="84" xfId="0" applyFont="1" applyBorder="1">
      <alignment vertical="center"/>
    </xf>
    <xf numFmtId="0" fontId="24" fillId="0" borderId="96" xfId="0" applyFont="1" applyBorder="1" applyAlignment="1">
      <alignment horizontal="center" vertical="center"/>
    </xf>
    <xf numFmtId="0" fontId="36" fillId="0" borderId="40" xfId="0" applyFont="1" applyBorder="1">
      <alignment vertical="center"/>
    </xf>
    <xf numFmtId="0" fontId="24" fillId="0" borderId="40" xfId="0" applyFont="1" applyBorder="1">
      <alignment vertical="center"/>
    </xf>
    <xf numFmtId="177" fontId="24" fillId="0" borderId="5" xfId="0" applyNumberFormat="1" applyFont="1" applyBorder="1">
      <alignment vertical="center"/>
    </xf>
    <xf numFmtId="0" fontId="24" fillId="0" borderId="40" xfId="0" applyFont="1" applyBorder="1" applyAlignment="1">
      <alignment horizontal="center" vertical="center"/>
    </xf>
    <xf numFmtId="0" fontId="6" fillId="0" borderId="96" xfId="0" applyFont="1" applyBorder="1">
      <alignment vertical="center"/>
    </xf>
    <xf numFmtId="0" fontId="6" fillId="0" borderId="40" xfId="0" applyFont="1" applyBorder="1" applyAlignment="1">
      <alignment horizontal="centerContinuous" vertical="center"/>
    </xf>
    <xf numFmtId="0" fontId="6" fillId="0" borderId="96" xfId="0" applyFont="1" applyBorder="1" applyAlignment="1">
      <alignment horizontal="centerContinuous" vertical="center"/>
    </xf>
    <xf numFmtId="0" fontId="29" fillId="0" borderId="5" xfId="0" applyFont="1" applyBorder="1">
      <alignment vertical="center"/>
    </xf>
    <xf numFmtId="0" fontId="29" fillId="0" borderId="39" xfId="0" applyFont="1" applyBorder="1">
      <alignment vertical="center"/>
    </xf>
    <xf numFmtId="0" fontId="28" fillId="0" borderId="5" xfId="0" applyFont="1" applyBorder="1">
      <alignment vertical="center"/>
    </xf>
    <xf numFmtId="0" fontId="27" fillId="0" borderId="96" xfId="0" applyFont="1" applyBorder="1" applyAlignment="1">
      <alignment horizontal="centerContinuous" vertical="center"/>
    </xf>
    <xf numFmtId="0" fontId="32" fillId="0" borderId="39" xfId="0" applyFont="1" applyBorder="1" applyAlignment="1">
      <alignment horizontal="centerContinuous" vertical="center"/>
    </xf>
    <xf numFmtId="0" fontId="32" fillId="0" borderId="40" xfId="0" applyFont="1" applyBorder="1" applyAlignment="1">
      <alignment horizontal="centerContinuous" vertical="center"/>
    </xf>
    <xf numFmtId="177" fontId="6" fillId="0" borderId="47" xfId="0" applyNumberFormat="1" applyFont="1" applyBorder="1" applyAlignment="1">
      <alignment horizontal="center" vertical="center"/>
    </xf>
    <xf numFmtId="177" fontId="6" fillId="0" borderId="99" xfId="0" applyNumberFormat="1" applyFont="1" applyBorder="1" applyAlignment="1">
      <alignment horizontal="center" vertical="center"/>
    </xf>
    <xf numFmtId="177" fontId="6" fillId="0" borderId="47" xfId="0" applyNumberFormat="1" applyFont="1" applyBorder="1">
      <alignment vertical="center"/>
    </xf>
    <xf numFmtId="177" fontId="6" fillId="0" borderId="98" xfId="0" applyNumberFormat="1" applyFont="1" applyBorder="1">
      <alignment vertical="center"/>
    </xf>
    <xf numFmtId="177" fontId="28" fillId="0" borderId="38" xfId="0" applyNumberFormat="1" applyFont="1" applyBorder="1">
      <alignment vertical="center"/>
    </xf>
    <xf numFmtId="0" fontId="27" fillId="0" borderId="77" xfId="0" applyFont="1" applyBorder="1" applyAlignment="1">
      <alignment horizontal="center" vertical="center"/>
    </xf>
    <xf numFmtId="0" fontId="24" fillId="0" borderId="8" xfId="0" applyFont="1" applyBorder="1">
      <alignment vertical="center"/>
    </xf>
    <xf numFmtId="0" fontId="6" fillId="0" borderId="96" xfId="0" applyFont="1" applyBorder="1" applyAlignment="1">
      <alignment horizontal="center" vertical="center"/>
    </xf>
    <xf numFmtId="0" fontId="36" fillId="0" borderId="13" xfId="0" applyFont="1" applyBorder="1">
      <alignment vertical="center"/>
    </xf>
    <xf numFmtId="0" fontId="36" fillId="0" borderId="95" xfId="0" applyFont="1" applyBorder="1">
      <alignment vertical="center"/>
    </xf>
    <xf numFmtId="0" fontId="24" fillId="0" borderId="69" xfId="0" applyFont="1" applyBorder="1">
      <alignment vertical="center"/>
    </xf>
    <xf numFmtId="0" fontId="24" fillId="0" borderId="78" xfId="0" applyFont="1" applyBorder="1">
      <alignment vertical="center"/>
    </xf>
    <xf numFmtId="0" fontId="36" fillId="0" borderId="14" xfId="0" applyFont="1" applyBorder="1">
      <alignment vertical="center"/>
    </xf>
    <xf numFmtId="0" fontId="36" fillId="0" borderId="77" xfId="0" applyFont="1" applyBorder="1">
      <alignment vertical="center"/>
    </xf>
    <xf numFmtId="0" fontId="6" fillId="0" borderId="106" xfId="0" applyFont="1" applyBorder="1" applyProtection="1">
      <alignment vertical="center"/>
      <protection locked="0"/>
    </xf>
    <xf numFmtId="177" fontId="6" fillId="0" borderId="55" xfId="0" applyNumberFormat="1" applyFont="1" applyBorder="1">
      <alignment vertical="center"/>
    </xf>
    <xf numFmtId="177" fontId="6" fillId="0" borderId="100" xfId="0" applyNumberFormat="1" applyFont="1" applyBorder="1">
      <alignment vertical="center"/>
    </xf>
    <xf numFmtId="177" fontId="6" fillId="0" borderId="107" xfId="0" applyNumberFormat="1" applyFont="1" applyBorder="1">
      <alignment vertical="center"/>
    </xf>
    <xf numFmtId="177" fontId="6" fillId="0" borderId="44" xfId="0" applyNumberFormat="1" applyFont="1" applyBorder="1">
      <alignment vertical="center"/>
    </xf>
    <xf numFmtId="177" fontId="6" fillId="0" borderId="99" xfId="0" applyNumberFormat="1" applyFont="1" applyBorder="1">
      <alignment vertical="center"/>
    </xf>
    <xf numFmtId="177" fontId="6" fillId="0" borderId="97" xfId="0" applyNumberFormat="1" applyFont="1" applyBorder="1">
      <alignment vertical="center"/>
    </xf>
    <xf numFmtId="0" fontId="6" fillId="0" borderId="47" xfId="0" applyFont="1" applyBorder="1" applyProtection="1">
      <alignment vertical="center"/>
      <protection locked="0"/>
    </xf>
    <xf numFmtId="0" fontId="24" fillId="7" borderId="102" xfId="0" applyFont="1" applyFill="1" applyBorder="1" applyAlignment="1">
      <alignment horizontal="center" vertical="center" wrapText="1"/>
    </xf>
    <xf numFmtId="0" fontId="24" fillId="7" borderId="108" xfId="0" applyFont="1" applyFill="1" applyBorder="1" applyAlignment="1">
      <alignment horizontal="center" vertical="center" wrapText="1"/>
    </xf>
    <xf numFmtId="0" fontId="24" fillId="7" borderId="27" xfId="0" applyFont="1" applyFill="1" applyBorder="1" applyAlignment="1">
      <alignment horizontal="center" vertical="center"/>
    </xf>
    <xf numFmtId="0" fontId="24" fillId="7" borderId="74" xfId="0" applyFont="1" applyFill="1" applyBorder="1" applyAlignment="1">
      <alignment horizontal="center" vertical="center"/>
    </xf>
    <xf numFmtId="0" fontId="36" fillId="7" borderId="79" xfId="0" applyFont="1" applyFill="1" applyBorder="1" applyAlignment="1">
      <alignment horizontal="center" vertical="center"/>
    </xf>
    <xf numFmtId="0" fontId="36" fillId="7" borderId="27" xfId="0" applyFont="1" applyFill="1" applyBorder="1" applyAlignment="1">
      <alignment horizontal="center" vertical="center"/>
    </xf>
    <xf numFmtId="0" fontId="36" fillId="7" borderId="27" xfId="0" applyFont="1" applyFill="1" applyBorder="1" applyAlignment="1">
      <alignment horizontal="center" vertical="center" wrapText="1"/>
    </xf>
    <xf numFmtId="0" fontId="24" fillId="7" borderId="74" xfId="0" applyFont="1" applyFill="1" applyBorder="1" applyAlignment="1">
      <alignment horizontal="center" vertical="center" wrapText="1"/>
    </xf>
    <xf numFmtId="0" fontId="24" fillId="7" borderId="27" xfId="0" applyFont="1" applyFill="1" applyBorder="1" applyAlignment="1">
      <alignment horizontal="center" vertical="center" wrapText="1"/>
    </xf>
    <xf numFmtId="0" fontId="24" fillId="7" borderId="109" xfId="0" applyFont="1" applyFill="1" applyBorder="1" applyAlignment="1">
      <alignment horizontal="center" vertical="center" wrapText="1"/>
    </xf>
    <xf numFmtId="0" fontId="24" fillId="7" borderId="110" xfId="0" applyFont="1" applyFill="1" applyBorder="1" applyAlignment="1">
      <alignment horizontal="center" vertical="center" wrapText="1"/>
    </xf>
    <xf numFmtId="0" fontId="24" fillId="7" borderId="75" xfId="0" applyFont="1" applyFill="1" applyBorder="1" applyAlignment="1">
      <alignment horizontal="center" vertical="center" wrapText="1"/>
    </xf>
    <xf numFmtId="0" fontId="24" fillId="7" borderId="111" xfId="0" applyFont="1" applyFill="1" applyBorder="1" applyAlignment="1">
      <alignment horizontal="center" vertical="center" wrapText="1"/>
    </xf>
    <xf numFmtId="0" fontId="24" fillId="7" borderId="112" xfId="0" applyFont="1" applyFill="1" applyBorder="1" applyAlignment="1">
      <alignment horizontal="center" vertical="center" wrapText="1"/>
    </xf>
    <xf numFmtId="0" fontId="24" fillId="0" borderId="109" xfId="0" applyFont="1" applyBorder="1" applyAlignment="1">
      <alignment horizontal="center" vertical="center" wrapText="1"/>
    </xf>
    <xf numFmtId="0" fontId="24" fillId="0" borderId="74" xfId="0" applyFont="1" applyBorder="1" applyAlignment="1">
      <alignment horizontal="center" vertical="center" wrapText="1"/>
    </xf>
    <xf numFmtId="0" fontId="24" fillId="0" borderId="112" xfId="0" applyFont="1" applyBorder="1" applyAlignment="1">
      <alignment horizontal="center" vertical="center" wrapText="1"/>
    </xf>
    <xf numFmtId="0" fontId="24" fillId="0" borderId="75" xfId="0" applyFont="1" applyBorder="1" applyAlignment="1">
      <alignment horizontal="center" vertical="center" wrapText="1"/>
    </xf>
    <xf numFmtId="0" fontId="24" fillId="0" borderId="111" xfId="0" applyFont="1" applyBorder="1" applyAlignment="1">
      <alignment horizontal="center" vertical="center" wrapText="1"/>
    </xf>
    <xf numFmtId="0" fontId="39" fillId="0" borderId="88" xfId="0" applyFont="1" applyBorder="1" applyAlignment="1">
      <alignment horizontal="center" vertical="center"/>
    </xf>
    <xf numFmtId="0" fontId="27" fillId="0" borderId="27" xfId="0" applyFont="1" applyBorder="1" applyAlignment="1">
      <alignment horizontal="center" vertical="center"/>
    </xf>
    <xf numFmtId="0" fontId="24" fillId="7" borderId="101" xfId="0" applyFont="1" applyFill="1" applyBorder="1" applyAlignment="1">
      <alignment horizontal="center" vertical="center" wrapText="1"/>
    </xf>
    <xf numFmtId="0" fontId="24" fillId="7" borderId="103" xfId="0" applyFont="1" applyFill="1" applyBorder="1" applyAlignment="1">
      <alignment horizontal="center" vertical="center" wrapText="1"/>
    </xf>
    <xf numFmtId="0" fontId="24" fillId="7" borderId="90" xfId="0" applyFont="1" applyFill="1" applyBorder="1" applyAlignment="1">
      <alignment horizontal="center" vertical="center" wrapText="1"/>
    </xf>
    <xf numFmtId="0" fontId="24" fillId="7" borderId="104" xfId="0" applyFont="1" applyFill="1" applyBorder="1" applyAlignment="1">
      <alignment horizontal="center" vertical="center" wrapText="1"/>
    </xf>
    <xf numFmtId="177" fontId="6" fillId="7" borderId="107" xfId="0" applyNumberFormat="1" applyFont="1" applyFill="1" applyBorder="1" applyAlignment="1">
      <alignment horizontal="center" vertical="center"/>
    </xf>
    <xf numFmtId="177" fontId="6" fillId="7" borderId="44" xfId="0" applyNumberFormat="1" applyFont="1" applyFill="1" applyBorder="1" applyAlignment="1">
      <alignment horizontal="center" vertical="center"/>
    </xf>
    <xf numFmtId="177" fontId="6" fillId="7" borderId="98" xfId="0" applyNumberFormat="1" applyFont="1" applyFill="1" applyBorder="1" applyAlignment="1">
      <alignment horizontal="center" vertical="center"/>
    </xf>
    <xf numFmtId="177" fontId="6" fillId="7" borderId="99" xfId="0" applyNumberFormat="1" applyFont="1" applyFill="1" applyBorder="1" applyAlignment="1">
      <alignment horizontal="center" vertical="center"/>
    </xf>
    <xf numFmtId="177" fontId="6" fillId="7" borderId="47" xfId="0" applyNumberFormat="1" applyFont="1" applyFill="1" applyBorder="1" applyAlignment="1">
      <alignment horizontal="center" vertical="center"/>
    </xf>
    <xf numFmtId="177" fontId="6" fillId="0" borderId="44" xfId="0" applyNumberFormat="1" applyFont="1" applyBorder="1" applyAlignment="1">
      <alignment horizontal="center" vertical="center"/>
    </xf>
    <xf numFmtId="177" fontId="6" fillId="0" borderId="98" xfId="0" applyNumberFormat="1" applyFont="1" applyBorder="1" applyAlignment="1">
      <alignment horizontal="center" vertical="center"/>
    </xf>
    <xf numFmtId="177" fontId="6" fillId="0" borderId="55" xfId="0" applyNumberFormat="1" applyFont="1" applyBorder="1" applyAlignment="1">
      <alignment horizontal="center" vertical="center"/>
    </xf>
    <xf numFmtId="177" fontId="6" fillId="0" borderId="97" xfId="0" applyNumberFormat="1" applyFont="1" applyBorder="1" applyAlignment="1">
      <alignment horizontal="center" vertical="center"/>
    </xf>
    <xf numFmtId="177" fontId="6" fillId="7" borderId="55" xfId="0" applyNumberFormat="1" applyFont="1" applyFill="1" applyBorder="1" applyAlignment="1">
      <alignment horizontal="center" vertical="center"/>
    </xf>
    <xf numFmtId="0" fontId="24" fillId="0" borderId="0" xfId="0" applyFont="1">
      <alignment vertical="center"/>
    </xf>
    <xf numFmtId="177" fontId="24" fillId="0" borderId="0" xfId="0" applyNumberFormat="1" applyFont="1">
      <alignment vertical="center"/>
    </xf>
    <xf numFmtId="0" fontId="24" fillId="7" borderId="115" xfId="0" applyFont="1" applyFill="1" applyBorder="1" applyAlignment="1">
      <alignment horizontal="center" vertical="center" wrapText="1"/>
    </xf>
    <xf numFmtId="0" fontId="24" fillId="7" borderId="116" xfId="0" applyFont="1" applyFill="1" applyBorder="1" applyAlignment="1">
      <alignment horizontal="center" vertical="center" wrapText="1"/>
    </xf>
    <xf numFmtId="177" fontId="6" fillId="0" borderId="107" xfId="0" applyNumberFormat="1" applyFont="1" applyBorder="1" applyAlignment="1">
      <alignment horizontal="center" vertical="center"/>
    </xf>
    <xf numFmtId="177" fontId="6" fillId="0" borderId="47" xfId="0" applyNumberFormat="1" applyFont="1" applyBorder="1" applyAlignment="1">
      <alignment horizontal="left" vertical="center"/>
    </xf>
    <xf numFmtId="177" fontId="6" fillId="0" borderId="55" xfId="0" applyNumberFormat="1" applyFont="1" applyBorder="1" applyAlignment="1">
      <alignment horizontal="left" vertical="center"/>
    </xf>
    <xf numFmtId="177" fontId="6" fillId="0" borderId="44" xfId="0" applyNumberFormat="1" applyFont="1" applyBorder="1" applyAlignment="1">
      <alignment horizontal="left" vertical="center"/>
    </xf>
    <xf numFmtId="177" fontId="6" fillId="0" borderId="98" xfId="0" applyNumberFormat="1" applyFont="1" applyBorder="1" applyAlignment="1">
      <alignment horizontal="left" vertical="center"/>
    </xf>
    <xf numFmtId="177" fontId="6" fillId="0" borderId="99" xfId="0" applyNumberFormat="1" applyFont="1" applyBorder="1" applyAlignment="1">
      <alignment horizontal="left" vertical="center"/>
    </xf>
    <xf numFmtId="177" fontId="6" fillId="0" borderId="97" xfId="0" applyNumberFormat="1" applyFont="1" applyBorder="1" applyAlignment="1">
      <alignment horizontal="left" vertical="center"/>
    </xf>
    <xf numFmtId="0" fontId="27" fillId="0" borderId="0" xfId="0" applyFont="1" applyAlignment="1">
      <alignment horizontal="centerContinuous" vertical="center"/>
    </xf>
    <xf numFmtId="0" fontId="39" fillId="0" borderId="27" xfId="0" applyFont="1" applyBorder="1" applyAlignment="1">
      <alignment horizontal="center" vertical="center"/>
    </xf>
    <xf numFmtId="0" fontId="2" fillId="0" borderId="27" xfId="0" applyFont="1" applyBorder="1" applyAlignment="1">
      <alignment vertical="center" wrapText="1"/>
    </xf>
    <xf numFmtId="177" fontId="24" fillId="0" borderId="102" xfId="0" applyNumberFormat="1" applyFont="1" applyBorder="1" applyAlignment="1">
      <alignment horizontal="center" vertical="center"/>
    </xf>
    <xf numFmtId="177" fontId="24" fillId="0" borderId="90" xfId="0" applyNumberFormat="1" applyFont="1" applyBorder="1" applyAlignment="1">
      <alignment horizontal="center" vertical="center"/>
    </xf>
    <xf numFmtId="177" fontId="24" fillId="0" borderId="101" xfId="0" applyNumberFormat="1" applyFont="1" applyBorder="1" applyAlignment="1">
      <alignment horizontal="center" vertical="center"/>
    </xf>
    <xf numFmtId="0" fontId="44" fillId="7" borderId="88" xfId="0" applyFont="1" applyFill="1" applyBorder="1" applyAlignment="1">
      <alignment horizontal="center" vertical="center" wrapText="1"/>
    </xf>
    <xf numFmtId="0" fontId="27" fillId="0" borderId="47" xfId="0" applyFont="1" applyBorder="1" applyAlignment="1">
      <alignment vertical="center" wrapText="1"/>
    </xf>
    <xf numFmtId="0" fontId="27" fillId="0" borderId="98" xfId="0" applyFont="1" applyBorder="1" applyAlignment="1">
      <alignment vertical="center" wrapText="1"/>
    </xf>
    <xf numFmtId="0" fontId="27" fillId="0" borderId="107" xfId="0" applyFont="1" applyBorder="1" applyAlignment="1">
      <alignment vertical="center" wrapText="1"/>
    </xf>
    <xf numFmtId="0" fontId="18" fillId="0" borderId="45" xfId="0" applyFont="1" applyBorder="1" applyAlignment="1">
      <alignment horizontal="left" vertical="center"/>
    </xf>
    <xf numFmtId="0" fontId="18" fillId="0" borderId="0" xfId="0" applyFont="1" applyAlignment="1">
      <alignment horizontal="left" vertical="center"/>
    </xf>
    <xf numFmtId="0" fontId="18" fillId="0" borderId="44" xfId="0" applyFont="1" applyBorder="1" applyAlignment="1">
      <alignment horizontal="left" vertical="center"/>
    </xf>
    <xf numFmtId="0" fontId="18" fillId="0" borderId="47" xfId="0" applyFont="1" applyBorder="1" applyAlignment="1">
      <alignment horizontal="left" vertical="center"/>
    </xf>
    <xf numFmtId="0" fontId="18" fillId="0" borderId="97" xfId="0" applyFont="1" applyBorder="1" applyAlignment="1">
      <alignment horizontal="left" vertical="center"/>
    </xf>
    <xf numFmtId="0" fontId="18" fillId="0" borderId="45" xfId="0" applyFont="1" applyBorder="1" applyAlignment="1">
      <alignment horizontal="center" vertical="center"/>
    </xf>
    <xf numFmtId="0" fontId="18" fillId="0" borderId="0" xfId="0" applyFont="1" applyAlignment="1">
      <alignment horizontal="center" vertical="center"/>
    </xf>
    <xf numFmtId="0" fontId="18" fillId="0" borderId="44" xfId="0" applyFont="1" applyBorder="1" applyAlignment="1">
      <alignment horizontal="center" vertical="center"/>
    </xf>
    <xf numFmtId="0" fontId="18" fillId="0" borderId="47" xfId="0" applyFont="1" applyBorder="1" applyAlignment="1">
      <alignment horizontal="center" vertical="center"/>
    </xf>
    <xf numFmtId="0" fontId="18" fillId="0" borderId="97" xfId="0" applyFont="1" applyBorder="1" applyAlignment="1">
      <alignment horizontal="center" vertical="center"/>
    </xf>
    <xf numFmtId="0" fontId="6" fillId="0" borderId="120" xfId="0" applyFont="1" applyBorder="1" applyProtection="1">
      <alignment vertical="center"/>
      <protection locked="0"/>
    </xf>
    <xf numFmtId="0" fontId="50" fillId="0" borderId="98" xfId="0" applyFont="1" applyBorder="1" applyAlignment="1">
      <alignment vertical="center" wrapText="1"/>
    </xf>
    <xf numFmtId="177" fontId="18" fillId="0" borderId="107" xfId="0" applyNumberFormat="1" applyFont="1" applyBorder="1" applyAlignment="1">
      <alignment horizontal="center" vertical="center"/>
    </xf>
    <xf numFmtId="177" fontId="18" fillId="0" borderId="99" xfId="0" applyNumberFormat="1" applyFont="1" applyBorder="1" applyAlignment="1">
      <alignment horizontal="center" vertical="center"/>
    </xf>
    <xf numFmtId="177" fontId="18" fillId="0" borderId="98" xfId="0" applyNumberFormat="1" applyFont="1" applyBorder="1" applyAlignment="1">
      <alignment horizontal="left" vertical="center"/>
    </xf>
    <xf numFmtId="0" fontId="6" fillId="0" borderId="47" xfId="0" applyFont="1" applyBorder="1" applyAlignment="1">
      <alignment horizontal="center" vertical="center"/>
    </xf>
    <xf numFmtId="0" fontId="6" fillId="0" borderId="99" xfId="0" applyFont="1" applyBorder="1" applyAlignment="1">
      <alignment horizontal="center" vertical="center"/>
    </xf>
    <xf numFmtId="0" fontId="6" fillId="0" borderId="44" xfId="0" applyFont="1" applyBorder="1" applyAlignment="1">
      <alignment horizontal="center" vertical="center"/>
    </xf>
    <xf numFmtId="0" fontId="6" fillId="0" borderId="107" xfId="0" applyFont="1" applyBorder="1" applyAlignment="1">
      <alignment horizontal="center" vertical="center"/>
    </xf>
    <xf numFmtId="177" fontId="6" fillId="0" borderId="121" xfId="0" applyNumberFormat="1" applyFont="1" applyBorder="1" applyAlignment="1">
      <alignment horizontal="center" vertical="center"/>
    </xf>
    <xf numFmtId="177" fontId="6" fillId="0" borderId="122" xfId="0" applyNumberFormat="1" applyFont="1" applyBorder="1" applyAlignment="1">
      <alignment horizontal="center" vertical="center"/>
    </xf>
    <xf numFmtId="177" fontId="6" fillId="0" borderId="123" xfId="0" applyNumberFormat="1" applyFont="1" applyBorder="1" applyAlignment="1">
      <alignment horizontal="center" vertical="center"/>
    </xf>
    <xf numFmtId="177" fontId="6" fillId="0" borderId="124" xfId="0" applyNumberFormat="1" applyFont="1" applyBorder="1" applyAlignment="1">
      <alignment horizontal="center" vertical="center"/>
    </xf>
    <xf numFmtId="177" fontId="31" fillId="0" borderId="0" xfId="0" applyNumberFormat="1" applyFont="1" applyAlignment="1">
      <alignment vertical="center" wrapText="1"/>
    </xf>
    <xf numFmtId="177" fontId="29" fillId="0" borderId="0" xfId="0" applyNumberFormat="1" applyFont="1" applyAlignment="1">
      <alignment vertical="center" wrapText="1"/>
    </xf>
    <xf numFmtId="0" fontId="36" fillId="0" borderId="0" xfId="0" applyFont="1" applyAlignment="1">
      <alignment vertical="center" textRotation="255"/>
    </xf>
    <xf numFmtId="177" fontId="12" fillId="0" borderId="0" xfId="0" applyNumberFormat="1" applyFont="1" applyAlignment="1">
      <alignment horizontal="centerContinuous" vertical="center"/>
    </xf>
    <xf numFmtId="0" fontId="27" fillId="0" borderId="91" xfId="0" applyFont="1" applyBorder="1" applyAlignment="1">
      <alignment horizontal="centerContinuous" vertical="center"/>
    </xf>
    <xf numFmtId="0" fontId="45" fillId="0" borderId="91" xfId="0" applyFont="1" applyBorder="1" applyAlignment="1">
      <alignment horizontal="centerContinuous" vertical="center"/>
    </xf>
    <xf numFmtId="0" fontId="38" fillId="0" borderId="119" xfId="0" applyFont="1" applyBorder="1" applyAlignment="1">
      <alignment horizontal="centerContinuous" vertical="center"/>
    </xf>
    <xf numFmtId="0" fontId="32" fillId="0" borderId="91" xfId="0" applyFont="1" applyBorder="1" applyAlignment="1">
      <alignment horizontal="centerContinuous" vertical="center"/>
    </xf>
    <xf numFmtId="0" fontId="32" fillId="0" borderId="102" xfId="0" applyFont="1" applyBorder="1" applyAlignment="1">
      <alignment horizontal="centerContinuous" vertical="center"/>
    </xf>
    <xf numFmtId="0" fontId="32" fillId="0" borderId="114" xfId="0" applyFont="1" applyBorder="1" applyAlignment="1">
      <alignment horizontal="centerContinuous" vertical="center"/>
    </xf>
    <xf numFmtId="0" fontId="32" fillId="0" borderId="125" xfId="0" applyFont="1" applyBorder="1" applyAlignment="1">
      <alignment horizontal="centerContinuous" vertical="center"/>
    </xf>
    <xf numFmtId="0" fontId="33" fillId="0" borderId="27" xfId="0" applyFont="1" applyBorder="1" applyAlignment="1">
      <alignment horizontal="center" vertical="center"/>
    </xf>
    <xf numFmtId="0" fontId="32" fillId="0" borderId="104" xfId="0" applyFont="1" applyBorder="1" applyAlignment="1">
      <alignment horizontal="centerContinuous" vertical="center"/>
    </xf>
    <xf numFmtId="0" fontId="32" fillId="0" borderId="101" xfId="0" applyFont="1" applyBorder="1" applyAlignment="1">
      <alignment horizontal="centerContinuous" vertical="center"/>
    </xf>
    <xf numFmtId="0" fontId="32" fillId="0" borderId="103" xfId="0" applyFont="1" applyBorder="1" applyAlignment="1">
      <alignment horizontal="centerContinuous" vertical="center"/>
    </xf>
    <xf numFmtId="0" fontId="32" fillId="0" borderId="90" xfId="0" applyFont="1" applyBorder="1" applyAlignment="1">
      <alignment horizontal="centerContinuous" vertical="center"/>
    </xf>
    <xf numFmtId="0" fontId="38" fillId="0" borderId="88" xfId="0" applyFont="1" applyBorder="1" applyAlignment="1">
      <alignment horizontal="center" vertical="center"/>
    </xf>
    <xf numFmtId="0" fontId="27" fillId="0" borderId="102" xfId="0" applyFont="1" applyBorder="1" applyAlignment="1">
      <alignment horizontal="center" vertical="center"/>
    </xf>
    <xf numFmtId="0" fontId="27" fillId="0" borderId="102" xfId="0" applyFont="1" applyBorder="1">
      <alignment vertical="center"/>
    </xf>
    <xf numFmtId="0" fontId="27" fillId="0" borderId="104" xfId="0" applyFont="1" applyBorder="1">
      <alignment vertical="center"/>
    </xf>
    <xf numFmtId="0" fontId="27" fillId="0" borderId="101" xfId="0" applyFont="1" applyBorder="1" applyAlignment="1">
      <alignment horizontal="center" vertical="center"/>
    </xf>
    <xf numFmtId="0" fontId="27" fillId="0" borderId="103" xfId="0" applyFont="1" applyBorder="1">
      <alignment vertical="center"/>
    </xf>
    <xf numFmtId="0" fontId="27" fillId="0" borderId="90" xfId="0" applyFont="1" applyBorder="1" applyAlignment="1">
      <alignment horizontal="center" vertical="center"/>
    </xf>
    <xf numFmtId="0" fontId="27" fillId="0" borderId="27" xfId="0" applyFont="1" applyBorder="1">
      <alignment vertical="center"/>
    </xf>
    <xf numFmtId="0" fontId="27" fillId="0" borderId="110" xfId="0" applyFont="1" applyBorder="1">
      <alignment vertical="center"/>
    </xf>
    <xf numFmtId="0" fontId="27" fillId="0" borderId="91" xfId="0" applyFont="1" applyBorder="1" applyAlignment="1">
      <alignment horizontal="center" vertical="center"/>
    </xf>
    <xf numFmtId="0" fontId="27" fillId="0" borderId="114" xfId="0" applyFont="1" applyBorder="1" applyAlignment="1">
      <alignment horizontal="center" vertical="center"/>
    </xf>
    <xf numFmtId="0" fontId="27" fillId="0" borderId="125" xfId="0" applyFont="1" applyBorder="1" applyAlignment="1">
      <alignment horizontal="center" vertical="center"/>
    </xf>
    <xf numFmtId="0" fontId="27" fillId="0" borderId="126" xfId="0" applyFont="1" applyBorder="1" applyAlignment="1">
      <alignment horizontal="center" vertical="center"/>
    </xf>
    <xf numFmtId="0" fontId="27" fillId="0" borderId="105" xfId="0" applyFont="1" applyBorder="1" applyAlignment="1">
      <alignment horizontal="center" vertical="center"/>
    </xf>
    <xf numFmtId="0" fontId="27" fillId="0" borderId="127" xfId="0" applyFont="1" applyBorder="1" applyAlignment="1">
      <alignment horizontal="center" vertical="center"/>
    </xf>
    <xf numFmtId="0" fontId="27" fillId="0" borderId="128" xfId="0" applyFont="1" applyBorder="1" applyAlignment="1">
      <alignment horizontal="center" vertical="center"/>
    </xf>
    <xf numFmtId="0" fontId="24" fillId="0" borderId="105" xfId="0" applyFont="1" applyBorder="1" applyAlignment="1">
      <alignment horizontal="center" vertical="center"/>
    </xf>
    <xf numFmtId="0" fontId="24" fillId="0" borderId="27" xfId="0" applyFont="1" applyBorder="1" applyAlignment="1">
      <alignment horizontal="center" vertical="center"/>
    </xf>
    <xf numFmtId="0" fontId="24" fillId="0" borderId="110" xfId="0" applyFont="1" applyBorder="1" applyAlignment="1">
      <alignment horizontal="center" vertical="center"/>
    </xf>
    <xf numFmtId="0" fontId="24" fillId="0" borderId="79" xfId="0" applyFont="1" applyBorder="1" applyAlignment="1">
      <alignment horizontal="center" vertical="center"/>
    </xf>
    <xf numFmtId="0" fontId="27" fillId="0" borderId="109" xfId="0" applyFont="1" applyBorder="1" applyAlignment="1">
      <alignment horizontal="center" vertical="center"/>
    </xf>
    <xf numFmtId="0" fontId="36" fillId="0" borderId="113" xfId="0" applyFont="1" applyBorder="1" applyAlignment="1">
      <alignment horizontal="center" vertical="center" wrapText="1"/>
    </xf>
    <xf numFmtId="0" fontId="36" fillId="0" borderId="27" xfId="0" applyFont="1" applyBorder="1" applyAlignment="1">
      <alignment horizontal="center" vertical="center" wrapText="1"/>
    </xf>
    <xf numFmtId="0" fontId="27" fillId="0" borderId="111" xfId="0" applyFont="1" applyBorder="1" applyAlignment="1">
      <alignment horizontal="center" vertical="center"/>
    </xf>
    <xf numFmtId="0" fontId="27" fillId="0" borderId="112" xfId="0" applyFont="1" applyBorder="1" applyAlignment="1">
      <alignment horizontal="center" vertical="center"/>
    </xf>
    <xf numFmtId="0" fontId="27" fillId="0" borderId="104" xfId="0" applyFont="1" applyBorder="1" applyAlignment="1">
      <alignment horizontal="center" vertical="center"/>
    </xf>
    <xf numFmtId="0" fontId="27" fillId="0" borderId="110" xfId="0" applyFont="1" applyBorder="1" applyAlignment="1">
      <alignment horizontal="center" vertical="center"/>
    </xf>
    <xf numFmtId="0" fontId="17" fillId="0" borderId="5" xfId="0" applyFont="1" applyBorder="1" applyAlignment="1">
      <alignment vertical="center" wrapText="1"/>
    </xf>
    <xf numFmtId="0" fontId="17" fillId="0" borderId="7" xfId="0" applyFont="1" applyBorder="1" applyAlignment="1">
      <alignment vertical="center" wrapText="1"/>
    </xf>
    <xf numFmtId="0" fontId="17" fillId="0" borderId="12" xfId="0" applyFont="1" applyBorder="1" applyAlignment="1">
      <alignment vertical="center" wrapText="1"/>
    </xf>
    <xf numFmtId="0" fontId="6" fillId="0" borderId="48" xfId="0" applyFont="1" applyBorder="1">
      <alignment vertical="center"/>
    </xf>
    <xf numFmtId="0" fontId="6" fillId="0" borderId="32" xfId="0" applyFont="1" applyBorder="1">
      <alignment vertical="center"/>
    </xf>
    <xf numFmtId="0" fontId="6" fillId="0" borderId="91" xfId="0" applyFont="1" applyBorder="1">
      <alignment vertical="center"/>
    </xf>
    <xf numFmtId="0" fontId="6" fillId="0" borderId="90" xfId="0" applyFont="1" applyBorder="1">
      <alignment vertical="center"/>
    </xf>
    <xf numFmtId="0" fontId="6" fillId="0" borderId="46" xfId="0" applyFont="1" applyBorder="1">
      <alignment vertical="center"/>
    </xf>
    <xf numFmtId="0" fontId="6" fillId="0" borderId="12" xfId="0" applyFont="1" applyBorder="1">
      <alignment vertical="center"/>
    </xf>
    <xf numFmtId="0" fontId="6" fillId="0" borderId="80" xfId="0" applyFont="1" applyBorder="1">
      <alignment vertical="center"/>
    </xf>
    <xf numFmtId="0" fontId="17" fillId="0" borderId="48" xfId="0" applyFont="1" applyBorder="1">
      <alignment vertical="center"/>
    </xf>
    <xf numFmtId="0" fontId="17" fillId="0" borderId="7" xfId="0" applyFont="1" applyBorder="1">
      <alignment vertical="center"/>
    </xf>
    <xf numFmtId="0" fontId="24" fillId="0" borderId="7" xfId="0" applyFont="1" applyBorder="1" applyAlignment="1">
      <alignment vertical="center" wrapText="1"/>
    </xf>
    <xf numFmtId="0" fontId="6" fillId="2" borderId="30" xfId="0" applyFont="1" applyFill="1" applyBorder="1">
      <alignment vertical="center"/>
    </xf>
    <xf numFmtId="0" fontId="6" fillId="8" borderId="0" xfId="0" applyFont="1" applyFill="1" applyAlignment="1">
      <alignment horizontal="center" vertical="center"/>
    </xf>
    <xf numFmtId="0" fontId="6" fillId="3" borderId="30" xfId="0" applyFont="1" applyFill="1" applyBorder="1">
      <alignment vertical="center"/>
    </xf>
    <xf numFmtId="0" fontId="6" fillId="5" borderId="14" xfId="0" applyFont="1" applyFill="1" applyBorder="1" applyAlignment="1">
      <alignment horizontal="center" vertical="center"/>
    </xf>
    <xf numFmtId="0" fontId="6" fillId="6" borderId="14" xfId="0" applyFont="1" applyFill="1" applyBorder="1" applyAlignment="1">
      <alignment horizontal="center" vertical="center"/>
    </xf>
    <xf numFmtId="0" fontId="6" fillId="3" borderId="14" xfId="0" applyFont="1" applyFill="1" applyBorder="1" applyAlignment="1">
      <alignment horizontal="center" vertical="center"/>
    </xf>
    <xf numFmtId="0" fontId="6" fillId="8" borderId="28" xfId="0" applyFont="1" applyFill="1" applyBorder="1" applyProtection="1">
      <alignment vertical="center"/>
      <protection locked="0"/>
    </xf>
    <xf numFmtId="0" fontId="6" fillId="8" borderId="30"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0" xfId="0" applyFont="1" applyFill="1" applyAlignment="1">
      <alignment horizontal="center" vertical="center"/>
    </xf>
    <xf numFmtId="0" fontId="6" fillId="8" borderId="14" xfId="0" applyFont="1" applyFill="1" applyBorder="1" applyAlignment="1">
      <alignment horizontal="center" vertical="center"/>
    </xf>
    <xf numFmtId="0" fontId="6" fillId="3" borderId="30" xfId="0" applyFont="1" applyFill="1" applyBorder="1" applyAlignment="1">
      <alignment horizontal="center" vertical="center"/>
    </xf>
    <xf numFmtId="0" fontId="6" fillId="5" borderId="30" xfId="0" applyFont="1" applyFill="1" applyBorder="1">
      <alignment vertical="center"/>
    </xf>
    <xf numFmtId="0" fontId="6" fillId="6" borderId="30" xfId="0" applyFont="1" applyFill="1" applyBorder="1">
      <alignment vertical="center"/>
    </xf>
    <xf numFmtId="0" fontId="6" fillId="3" borderId="14" xfId="0" applyFont="1" applyFill="1" applyBorder="1">
      <alignment vertical="center"/>
    </xf>
    <xf numFmtId="0" fontId="6" fillId="2" borderId="14" xfId="0" applyFont="1" applyFill="1" applyBorder="1" applyAlignment="1">
      <alignment horizontal="center" vertical="center"/>
    </xf>
    <xf numFmtId="0" fontId="6" fillId="4" borderId="30" xfId="0" applyFont="1" applyFill="1" applyBorder="1">
      <alignment vertical="center"/>
    </xf>
    <xf numFmtId="0" fontId="17" fillId="0" borderId="32" xfId="0" applyFont="1" applyBorder="1" applyAlignment="1">
      <alignment vertical="center" wrapText="1"/>
    </xf>
    <xf numFmtId="0" fontId="17" fillId="0" borderId="5" xfId="0" applyFont="1" applyBorder="1" applyAlignment="1">
      <alignment vertical="center" wrapText="1"/>
    </xf>
    <xf numFmtId="0" fontId="17" fillId="0" borderId="7" xfId="0" applyFont="1" applyBorder="1" applyAlignment="1">
      <alignment vertical="center" wrapText="1"/>
    </xf>
    <xf numFmtId="0" fontId="17" fillId="0" borderId="12" xfId="0" applyFont="1" applyBorder="1" applyAlignment="1">
      <alignment vertical="center" wrapText="1"/>
    </xf>
    <xf numFmtId="0" fontId="17" fillId="2" borderId="24" xfId="0" applyFont="1" applyFill="1" applyBorder="1" applyAlignment="1" applyProtection="1">
      <alignment horizontal="center" vertical="center" wrapText="1"/>
      <protection locked="0"/>
    </xf>
    <xf numFmtId="0" fontId="17" fillId="2" borderId="25" xfId="0" applyFont="1" applyFill="1" applyBorder="1" applyAlignment="1" applyProtection="1">
      <alignment horizontal="center" vertical="center" wrapText="1"/>
      <protection locked="0"/>
    </xf>
    <xf numFmtId="0" fontId="17" fillId="2" borderId="18" xfId="0" applyFont="1" applyFill="1" applyBorder="1" applyAlignment="1" applyProtection="1">
      <alignment horizontal="center" vertical="center" wrapText="1"/>
      <protection locked="0"/>
    </xf>
    <xf numFmtId="0" fontId="6" fillId="2" borderId="24" xfId="0" applyFont="1" applyFill="1" applyBorder="1" applyAlignment="1" applyProtection="1">
      <alignment horizontal="center" vertical="center"/>
      <protection locked="0"/>
    </xf>
    <xf numFmtId="0" fontId="6" fillId="2" borderId="25" xfId="0" applyFont="1" applyFill="1" applyBorder="1" applyAlignment="1" applyProtection="1">
      <alignment horizontal="center" vertical="center"/>
      <protection locked="0"/>
    </xf>
    <xf numFmtId="0" fontId="6" fillId="2" borderId="18" xfId="0" applyFont="1" applyFill="1" applyBorder="1" applyAlignment="1" applyProtection="1">
      <alignment horizontal="center" vertical="center"/>
      <protection locked="0"/>
    </xf>
    <xf numFmtId="0" fontId="6" fillId="0" borderId="4" xfId="0" applyFont="1" applyBorder="1" applyAlignment="1">
      <alignment horizontal="center" vertical="center"/>
    </xf>
    <xf numFmtId="0" fontId="6" fillId="0" borderId="46" xfId="0" applyFont="1" applyBorder="1" applyAlignment="1">
      <alignment horizontal="center" vertical="center"/>
    </xf>
    <xf numFmtId="0" fontId="6" fillId="0" borderId="5" xfId="0" applyFont="1" applyBorder="1" applyAlignment="1">
      <alignment horizontal="left" vertical="center" wrapText="1"/>
    </xf>
    <xf numFmtId="0" fontId="6" fillId="0" borderId="8" xfId="0" applyFont="1" applyBorder="1" applyAlignment="1">
      <alignment horizontal="left" vertical="center" wrapText="1"/>
    </xf>
    <xf numFmtId="0" fontId="6" fillId="0" borderId="7" xfId="0" applyFont="1" applyBorder="1" applyAlignment="1">
      <alignment horizontal="left" vertical="center" wrapText="1"/>
    </xf>
    <xf numFmtId="0" fontId="20" fillId="0" borderId="0" xfId="0" applyFont="1" applyAlignment="1">
      <alignment horizontal="left" vertical="center"/>
    </xf>
    <xf numFmtId="0" fontId="17" fillId="0" borderId="1" xfId="0" applyFont="1" applyBorder="1" applyAlignment="1">
      <alignment horizontal="center" vertical="center" wrapText="1"/>
    </xf>
    <xf numFmtId="0" fontId="6" fillId="2" borderId="24" xfId="0" applyFont="1" applyFill="1" applyBorder="1" applyAlignment="1" applyProtection="1">
      <alignment horizontal="center" vertical="center" wrapText="1"/>
      <protection locked="0"/>
    </xf>
    <xf numFmtId="0" fontId="6" fillId="2" borderId="25" xfId="0" applyFont="1" applyFill="1" applyBorder="1" applyAlignment="1" applyProtection="1">
      <alignment horizontal="center" vertical="center" wrapText="1"/>
      <protection locked="0"/>
    </xf>
    <xf numFmtId="0" fontId="6" fillId="2" borderId="18" xfId="0" applyFont="1" applyFill="1" applyBorder="1" applyAlignment="1" applyProtection="1">
      <alignment horizontal="center" vertical="center" wrapText="1"/>
      <protection locked="0"/>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6" fillId="0" borderId="1" xfId="0" applyFont="1" applyBorder="1" applyAlignment="1">
      <alignment horizontal="center" vertical="center"/>
    </xf>
    <xf numFmtId="0" fontId="6" fillId="7" borderId="0" xfId="0" applyFont="1" applyFill="1" applyAlignment="1">
      <alignment horizontal="center" vertical="center"/>
    </xf>
    <xf numFmtId="0" fontId="6" fillId="7" borderId="0" xfId="0" applyFont="1" applyFill="1" applyAlignment="1">
      <alignment horizontal="left" vertical="center" indent="2"/>
    </xf>
    <xf numFmtId="0" fontId="11" fillId="7" borderId="0" xfId="1" applyFont="1" applyFill="1" applyBorder="1" applyAlignment="1">
      <alignment vertical="center"/>
    </xf>
    <xf numFmtId="0" fontId="6" fillId="7" borderId="0" xfId="0" applyFont="1" applyFill="1">
      <alignment vertical="center"/>
    </xf>
    <xf numFmtId="0" fontId="7" fillId="7" borderId="0" xfId="0" applyFont="1" applyFill="1" applyAlignment="1">
      <alignment horizontal="left" vertical="center" wrapText="1" indent="1"/>
    </xf>
    <xf numFmtId="0" fontId="6" fillId="0" borderId="14" xfId="0" applyFont="1" applyBorder="1" applyAlignment="1">
      <alignment horizontal="center" vertical="center"/>
    </xf>
    <xf numFmtId="0" fontId="6" fillId="0" borderId="0" xfId="0" applyFont="1" applyAlignment="1">
      <alignment horizontal="center" vertical="center"/>
    </xf>
    <xf numFmtId="0" fontId="6" fillId="2" borderId="24" xfId="0" applyFont="1" applyFill="1" applyBorder="1" applyAlignment="1">
      <alignment horizontal="right" vertical="center"/>
    </xf>
    <xf numFmtId="0" fontId="6" fillId="2" borderId="18" xfId="0" applyFont="1" applyFill="1" applyBorder="1" applyAlignment="1">
      <alignment horizontal="right" vertical="center"/>
    </xf>
    <xf numFmtId="0" fontId="6" fillId="3" borderId="24" xfId="0" applyFont="1" applyFill="1" applyBorder="1" applyAlignment="1">
      <alignment horizontal="right" vertical="center"/>
    </xf>
    <xf numFmtId="0" fontId="6" fillId="3" borderId="18" xfId="0" applyFont="1" applyFill="1" applyBorder="1" applyAlignment="1">
      <alignment horizontal="righ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17" fillId="5" borderId="20" xfId="0" applyFont="1" applyFill="1" applyBorder="1" applyAlignment="1" applyProtection="1">
      <alignment horizontal="center" vertical="center" wrapText="1"/>
      <protection locked="0"/>
    </xf>
    <xf numFmtId="0" fontId="17" fillId="5" borderId="22" xfId="0" applyFont="1" applyFill="1" applyBorder="1" applyAlignment="1" applyProtection="1">
      <alignment horizontal="center" vertical="center" wrapText="1"/>
      <protection locked="0"/>
    </xf>
    <xf numFmtId="0" fontId="24" fillId="0" borderId="1" xfId="0" applyFont="1" applyBorder="1" applyAlignment="1">
      <alignment horizontal="center" vertical="center" wrapText="1"/>
    </xf>
    <xf numFmtId="0" fontId="6" fillId="0" borderId="0" xfId="0" applyFont="1" applyAlignment="1">
      <alignment horizontal="left" vertical="center"/>
    </xf>
    <xf numFmtId="0" fontId="17" fillId="0" borderId="46" xfId="0" applyFont="1" applyBorder="1" applyAlignment="1">
      <alignment vertical="center" wrapText="1"/>
    </xf>
    <xf numFmtId="0" fontId="12" fillId="0" borderId="0" xfId="0" applyFont="1" applyAlignment="1">
      <alignment horizontal="lef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20" fillId="0" borderId="0" xfId="0" applyFont="1">
      <alignment vertical="center"/>
    </xf>
    <xf numFmtId="0" fontId="17" fillId="0" borderId="2" xfId="0" applyFont="1" applyBorder="1" applyAlignment="1">
      <alignment horizontal="center" vertical="center" wrapText="1"/>
    </xf>
    <xf numFmtId="0" fontId="17" fillId="0" borderId="1" xfId="0" applyFont="1" applyBorder="1" applyAlignment="1">
      <alignment horizontal="left" vertical="center" wrapText="1"/>
    </xf>
    <xf numFmtId="0" fontId="6" fillId="0" borderId="1" xfId="0" applyFont="1" applyBorder="1" applyAlignment="1">
      <alignment horizontal="left" vertical="center" wrapText="1"/>
    </xf>
    <xf numFmtId="0" fontId="17" fillId="2" borderId="20" xfId="0" applyFont="1" applyFill="1" applyBorder="1" applyAlignment="1" applyProtection="1">
      <alignment horizontal="left" vertical="center" wrapText="1"/>
      <protection locked="0"/>
    </xf>
    <xf numFmtId="0" fontId="17" fillId="2" borderId="21" xfId="0" applyFont="1" applyFill="1" applyBorder="1" applyAlignment="1" applyProtection="1">
      <alignment horizontal="left" vertical="center" wrapText="1"/>
      <protection locked="0"/>
    </xf>
    <xf numFmtId="0" fontId="17" fillId="2" borderId="22" xfId="0" applyFont="1" applyFill="1" applyBorder="1" applyAlignment="1" applyProtection="1">
      <alignment horizontal="left" vertical="center" wrapText="1"/>
      <protection locked="0"/>
    </xf>
    <xf numFmtId="0" fontId="6" fillId="0" borderId="1" xfId="0" applyFont="1" applyBorder="1" applyAlignment="1">
      <alignment vertical="center" wrapText="1"/>
    </xf>
    <xf numFmtId="0" fontId="6" fillId="0" borderId="4" xfId="0" applyFont="1" applyBorder="1" applyAlignment="1">
      <alignment vertical="center" wrapText="1"/>
    </xf>
    <xf numFmtId="0" fontId="17" fillId="0" borderId="2" xfId="0" applyFont="1" applyBorder="1" applyAlignment="1">
      <alignment horizontal="left" vertical="center" wrapText="1"/>
    </xf>
    <xf numFmtId="0" fontId="12" fillId="0" borderId="0" xfId="0" applyFont="1" applyAlignment="1">
      <alignment horizontal="left" vertical="top"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right" vertical="center"/>
    </xf>
    <xf numFmtId="0" fontId="6" fillId="0" borderId="12" xfId="0" applyFont="1" applyBorder="1" applyAlignment="1">
      <alignment horizontal="right" vertical="center"/>
    </xf>
    <xf numFmtId="0" fontId="12" fillId="0" borderId="0" xfId="0" applyFont="1" applyAlignment="1">
      <alignment horizontal="left" vertical="center" wrapText="1"/>
    </xf>
    <xf numFmtId="0" fontId="6" fillId="0" borderId="1" xfId="0" applyFont="1" applyBorder="1" applyAlignment="1">
      <alignment horizontal="center" vertical="center" wrapText="1"/>
    </xf>
    <xf numFmtId="0" fontId="6" fillId="5" borderId="15" xfId="0" applyFont="1" applyFill="1" applyBorder="1" applyAlignment="1" applyProtection="1">
      <alignment horizontal="center" vertical="center"/>
      <protection locked="0"/>
    </xf>
    <xf numFmtId="0" fontId="6" fillId="5" borderId="24" xfId="0" applyFont="1" applyFill="1" applyBorder="1" applyAlignment="1" applyProtection="1">
      <alignment horizontal="center" vertical="center"/>
      <protection locked="0"/>
    </xf>
    <xf numFmtId="0" fontId="17" fillId="5" borderId="1" xfId="0" applyFont="1" applyFill="1" applyBorder="1" applyAlignment="1">
      <alignment horizontal="left" vertical="center" wrapText="1"/>
    </xf>
    <xf numFmtId="0" fontId="17" fillId="6" borderId="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7" fillId="6" borderId="1" xfId="0" applyFont="1" applyFill="1" applyBorder="1" applyAlignment="1">
      <alignment horizontal="left" vertical="top" wrapText="1"/>
    </xf>
    <xf numFmtId="0" fontId="12" fillId="0" borderId="0" xfId="0" applyFont="1" applyAlignment="1">
      <alignment horizontal="center" vertical="center"/>
    </xf>
    <xf numFmtId="0" fontId="6" fillId="0" borderId="32" xfId="0" applyFont="1" applyBorder="1">
      <alignment vertical="center"/>
    </xf>
    <xf numFmtId="0" fontId="6" fillId="0" borderId="5" xfId="0" applyFont="1" applyBorder="1">
      <alignment vertical="center"/>
    </xf>
    <xf numFmtId="0" fontId="6" fillId="0" borderId="8" xfId="0" applyFont="1" applyBorder="1">
      <alignment vertical="center"/>
    </xf>
    <xf numFmtId="0" fontId="6" fillId="0" borderId="6" xfId="0" applyFont="1" applyBorder="1">
      <alignment vertical="center"/>
    </xf>
    <xf numFmtId="0" fontId="6" fillId="0" borderId="7" xfId="0" applyFont="1" applyBorder="1">
      <alignment vertical="center"/>
    </xf>
    <xf numFmtId="0" fontId="17" fillId="6" borderId="24" xfId="0" applyFont="1" applyFill="1" applyBorder="1" applyAlignment="1" applyProtection="1">
      <alignment horizontal="center" vertical="center" wrapText="1"/>
      <protection locked="0"/>
    </xf>
    <xf numFmtId="0" fontId="17" fillId="6" borderId="18" xfId="0" applyFont="1" applyFill="1" applyBorder="1" applyAlignment="1" applyProtection="1">
      <alignment horizontal="center" vertical="center" wrapText="1"/>
      <protection locked="0"/>
    </xf>
    <xf numFmtId="0" fontId="7" fillId="0" borderId="7" xfId="0" applyFont="1" applyBorder="1" applyAlignment="1">
      <alignment horizontal="left" vertical="center"/>
    </xf>
    <xf numFmtId="0" fontId="6" fillId="0" borderId="7" xfId="0" applyFont="1" applyBorder="1" applyAlignment="1">
      <alignment horizontal="left" vertical="center"/>
    </xf>
    <xf numFmtId="0" fontId="6" fillId="8" borderId="24" xfId="0" applyFont="1" applyFill="1" applyBorder="1" applyAlignment="1" applyProtection="1">
      <alignment horizontal="center" vertical="center"/>
      <protection locked="0"/>
    </xf>
    <xf numFmtId="0" fontId="6" fillId="8" borderId="18" xfId="0" applyFont="1" applyFill="1" applyBorder="1" applyAlignment="1" applyProtection="1">
      <alignment horizontal="center" vertical="center"/>
      <protection locked="0"/>
    </xf>
    <xf numFmtId="0" fontId="10" fillId="0" borderId="0" xfId="0" applyFont="1" applyAlignment="1">
      <alignment horizontal="right" vertical="center"/>
    </xf>
    <xf numFmtId="0" fontId="6" fillId="2" borderId="20" xfId="0" applyFont="1" applyFill="1" applyBorder="1" applyAlignment="1" applyProtection="1">
      <alignment horizontal="left" vertical="center"/>
      <protection locked="0"/>
    </xf>
    <xf numFmtId="0" fontId="6" fillId="2" borderId="21" xfId="0" applyFont="1" applyFill="1" applyBorder="1" applyAlignment="1" applyProtection="1">
      <alignment horizontal="left" vertical="center"/>
      <protection locked="0"/>
    </xf>
    <xf numFmtId="0" fontId="6" fillId="2" borderId="82" xfId="0" applyFont="1" applyFill="1" applyBorder="1" applyAlignment="1" applyProtection="1">
      <alignment horizontal="left" vertical="center"/>
      <protection locked="0"/>
    </xf>
    <xf numFmtId="0" fontId="6" fillId="3" borderId="17" xfId="0" applyFont="1" applyFill="1" applyBorder="1" applyAlignment="1" applyProtection="1">
      <alignment horizontal="left" vertical="center"/>
      <protection locked="0"/>
    </xf>
    <xf numFmtId="0" fontId="6" fillId="3" borderId="23" xfId="0" applyFont="1" applyFill="1" applyBorder="1" applyAlignment="1" applyProtection="1">
      <alignment horizontal="left" vertical="center"/>
      <protection locked="0"/>
    </xf>
    <xf numFmtId="0" fontId="6" fillId="2" borderId="22" xfId="0" applyFont="1" applyFill="1" applyBorder="1" applyAlignment="1" applyProtection="1">
      <alignment horizontal="left" vertical="center"/>
      <protection locked="0"/>
    </xf>
    <xf numFmtId="0" fontId="6" fillId="2" borderId="15" xfId="0" applyFont="1" applyFill="1" applyBorder="1" applyAlignment="1" applyProtection="1">
      <alignment horizontal="center" vertical="center"/>
      <protection locked="0"/>
    </xf>
    <xf numFmtId="0" fontId="47" fillId="3" borderId="15" xfId="1" applyFont="1" applyFill="1" applyBorder="1" applyAlignment="1" applyProtection="1">
      <alignment horizontal="center" vertical="center"/>
      <protection locked="0"/>
    </xf>
    <xf numFmtId="0" fontId="48" fillId="3" borderId="15" xfId="0" applyFont="1" applyFill="1" applyBorder="1" applyAlignment="1" applyProtection="1">
      <alignment horizontal="center" vertical="center"/>
      <protection locked="0"/>
    </xf>
    <xf numFmtId="0" fontId="6" fillId="3" borderId="15"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5" xfId="0" applyFont="1" applyFill="1" applyBorder="1" applyAlignment="1" applyProtection="1">
      <alignment horizontal="center" vertical="center"/>
      <protection locked="0"/>
    </xf>
    <xf numFmtId="0" fontId="6" fillId="3" borderId="18" xfId="0" applyFont="1" applyFill="1" applyBorder="1" applyAlignment="1" applyProtection="1">
      <alignment horizontal="center" vertical="center"/>
      <protection locked="0"/>
    </xf>
    <xf numFmtId="0" fontId="51" fillId="0" borderId="32" xfId="0" applyFont="1" applyBorder="1" applyAlignment="1">
      <alignment vertical="center" wrapText="1"/>
    </xf>
    <xf numFmtId="0" fontId="51" fillId="0" borderId="5" xfId="0" applyFont="1" applyBorder="1" applyAlignment="1">
      <alignment vertical="center" wrapText="1"/>
    </xf>
    <xf numFmtId="0" fontId="51" fillId="0" borderId="46" xfId="0" applyFont="1" applyBorder="1" applyAlignment="1">
      <alignment vertical="center" wrapText="1"/>
    </xf>
    <xf numFmtId="0" fontId="13" fillId="0" borderId="0" xfId="0" applyFont="1" applyAlignment="1">
      <alignment horizontal="left" vertical="center" wrapText="1"/>
    </xf>
    <xf numFmtId="0" fontId="6" fillId="0" borderId="4" xfId="0" applyFont="1" applyBorder="1" applyAlignment="1">
      <alignment horizontal="center" vertical="center" wrapText="1"/>
    </xf>
    <xf numFmtId="0" fontId="15" fillId="5" borderId="0" xfId="0" applyFont="1" applyFill="1" applyAlignment="1">
      <alignment horizontal="center" vertical="center"/>
    </xf>
    <xf numFmtId="0" fontId="6" fillId="0" borderId="45" xfId="0" applyFont="1" applyBorder="1" applyAlignment="1">
      <alignment horizontal="left" vertical="center"/>
    </xf>
    <xf numFmtId="0" fontId="6" fillId="0" borderId="14" xfId="0" applyFont="1" applyBorder="1" applyAlignment="1">
      <alignment horizontal="left" vertical="center"/>
    </xf>
    <xf numFmtId="0" fontId="20" fillId="0" borderId="0" xfId="0" applyFont="1" applyAlignment="1">
      <alignment horizontal="left" vertical="center" wrapText="1"/>
    </xf>
    <xf numFmtId="0" fontId="18" fillId="0" borderId="7" xfId="0" applyFont="1" applyBorder="1" applyAlignment="1">
      <alignment horizontal="left" vertical="center" wrapText="1"/>
    </xf>
    <xf numFmtId="0" fontId="18" fillId="0" borderId="0" xfId="0" applyFont="1" applyAlignment="1">
      <alignment horizontal="left" vertical="center" wrapText="1"/>
    </xf>
    <xf numFmtId="0" fontId="12" fillId="0" borderId="0" xfId="0" applyFont="1" applyAlignment="1">
      <alignment horizontal="left" vertical="center" wrapText="1" indent="1"/>
    </xf>
    <xf numFmtId="0" fontId="17" fillId="0" borderId="11"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6" xfId="0" applyFont="1" applyBorder="1" applyAlignment="1">
      <alignment vertical="center" wrapText="1"/>
    </xf>
    <xf numFmtId="0" fontId="6" fillId="5" borderId="89" xfId="0" applyFont="1" applyFill="1" applyBorder="1" applyAlignment="1" applyProtection="1">
      <alignment horizontal="center" vertical="center"/>
      <protection locked="0"/>
    </xf>
    <xf numFmtId="0" fontId="6" fillId="6" borderId="15" xfId="0" applyFont="1" applyFill="1" applyBorder="1" applyAlignment="1" applyProtection="1">
      <alignment horizontal="center" vertical="center"/>
      <protection locked="0"/>
    </xf>
    <xf numFmtId="0" fontId="6" fillId="6" borderId="89" xfId="0" applyFont="1" applyFill="1" applyBorder="1" applyAlignment="1" applyProtection="1">
      <alignment horizontal="center" vertical="center"/>
      <protection locked="0"/>
    </xf>
    <xf numFmtId="0" fontId="6" fillId="5" borderId="2" xfId="0" applyFont="1" applyFill="1" applyBorder="1" applyAlignment="1">
      <alignment horizontal="center" vertical="center"/>
    </xf>
    <xf numFmtId="0" fontId="6" fillId="0" borderId="4" xfId="0" applyFont="1" applyBorder="1" applyAlignment="1">
      <alignment horizontal="left" vertical="center"/>
    </xf>
    <xf numFmtId="0" fontId="6" fillId="0" borderId="46" xfId="0" applyFont="1" applyBorder="1" applyAlignment="1">
      <alignment horizontal="left" vertical="center"/>
    </xf>
    <xf numFmtId="0" fontId="12" fillId="0" borderId="0" xfId="0" applyFont="1" applyAlignment="1">
      <alignment vertical="center" wrapText="1"/>
    </xf>
    <xf numFmtId="0" fontId="6" fillId="6" borderId="2" xfId="0" applyFont="1" applyFill="1" applyBorder="1" applyAlignment="1">
      <alignment horizontal="center" vertical="center"/>
    </xf>
    <xf numFmtId="0" fontId="9" fillId="5" borderId="0" xfId="0" applyFont="1" applyFill="1" applyAlignment="1">
      <alignment horizontal="center" vertical="center"/>
    </xf>
    <xf numFmtId="0" fontId="9" fillId="0" borderId="0" xfId="0" applyFont="1" applyAlignment="1">
      <alignment horizontal="center" vertical="center"/>
    </xf>
    <xf numFmtId="0" fontId="6" fillId="2" borderId="28" xfId="0" applyFont="1" applyFill="1" applyBorder="1" applyAlignment="1" applyProtection="1">
      <alignment horizontal="center" vertical="center"/>
      <protection locked="0"/>
    </xf>
    <xf numFmtId="0" fontId="6" fillId="2" borderId="16" xfId="0" applyFont="1" applyFill="1" applyBorder="1" applyAlignment="1" applyProtection="1">
      <alignment horizontal="center" vertical="center"/>
      <protection locked="0"/>
    </xf>
    <xf numFmtId="0" fontId="6" fillId="2" borderId="29" xfId="0" applyFont="1" applyFill="1" applyBorder="1" applyAlignment="1" applyProtection="1">
      <alignment horizontal="center" vertical="center"/>
      <protection locked="0"/>
    </xf>
    <xf numFmtId="0" fontId="6" fillId="2" borderId="30"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protection locked="0"/>
    </xf>
    <xf numFmtId="0" fontId="6" fillId="2" borderId="17" xfId="0" applyFont="1" applyFill="1" applyBorder="1" applyAlignment="1" applyProtection="1">
      <alignment horizontal="center" vertical="center"/>
      <protection locked="0"/>
    </xf>
    <xf numFmtId="0" fontId="6" fillId="2" borderId="31" xfId="0" applyFont="1" applyFill="1" applyBorder="1" applyAlignment="1" applyProtection="1">
      <alignment horizontal="center" vertical="center"/>
      <protection locked="0"/>
    </xf>
    <xf numFmtId="0" fontId="6" fillId="2" borderId="27"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protection locked="0"/>
    </xf>
    <xf numFmtId="0" fontId="6" fillId="0" borderId="15" xfId="0" applyFont="1" applyBorder="1" applyAlignment="1">
      <alignment horizontal="center" vertical="center"/>
    </xf>
    <xf numFmtId="0" fontId="27" fillId="0" borderId="13" xfId="0" applyFont="1" applyBorder="1" applyAlignment="1">
      <alignment horizontal="center" vertical="center" wrapText="1"/>
    </xf>
    <xf numFmtId="0" fontId="27" fillId="0" borderId="74"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7" fillId="0" borderId="95" xfId="0" applyFont="1" applyBorder="1" applyAlignment="1">
      <alignment horizontal="center" vertical="center"/>
    </xf>
    <xf numFmtId="0" fontId="27" fillId="0" borderId="109" xfId="0" applyFont="1" applyBorder="1" applyAlignment="1">
      <alignment horizontal="center" vertical="center"/>
    </xf>
    <xf numFmtId="0" fontId="39" fillId="0" borderId="53" xfId="0" applyFont="1" applyBorder="1" applyAlignment="1">
      <alignment horizontal="center" vertical="center"/>
    </xf>
    <xf numFmtId="0" fontId="39" fillId="0" borderId="88" xfId="0" applyFont="1" applyBorder="1" applyAlignment="1">
      <alignment horizontal="center" vertical="center"/>
    </xf>
    <xf numFmtId="0" fontId="27" fillId="0" borderId="76" xfId="0" applyFont="1" applyBorder="1" applyAlignment="1">
      <alignment horizontal="center" vertical="center"/>
    </xf>
    <xf numFmtId="0" fontId="27" fillId="0" borderId="14" xfId="0" applyFont="1" applyBorder="1" applyAlignment="1">
      <alignment horizontal="center" vertical="center"/>
    </xf>
    <xf numFmtId="0" fontId="27" fillId="0" borderId="35" xfId="0" applyFont="1" applyBorder="1" applyAlignment="1">
      <alignment horizontal="center" vertical="center"/>
    </xf>
    <xf numFmtId="0" fontId="27" fillId="0" borderId="112" xfId="0" applyFont="1" applyBorder="1" applyAlignment="1">
      <alignment horizontal="center" vertical="center"/>
    </xf>
    <xf numFmtId="0" fontId="27" fillId="0" borderId="45" xfId="0" applyFont="1" applyBorder="1" applyAlignment="1">
      <alignment horizontal="center" vertical="center"/>
    </xf>
    <xf numFmtId="0" fontId="27" fillId="0" borderId="75" xfId="0" applyFont="1" applyBorder="1" applyAlignment="1">
      <alignment horizontal="center" vertical="center"/>
    </xf>
    <xf numFmtId="0" fontId="27" fillId="0" borderId="77" xfId="0" applyFont="1" applyBorder="1" applyAlignment="1">
      <alignment horizontal="center" vertical="center" wrapText="1"/>
    </xf>
    <xf numFmtId="0" fontId="27" fillId="0" borderId="112" xfId="0" applyFont="1" applyBorder="1" applyAlignment="1">
      <alignment horizontal="center" vertical="center" wrapText="1"/>
    </xf>
    <xf numFmtId="0" fontId="39" fillId="0" borderId="50" xfId="0" applyFont="1" applyBorder="1" applyAlignment="1">
      <alignment horizontal="center" vertical="center"/>
    </xf>
    <xf numFmtId="0" fontId="39" fillId="0" borderId="33" xfId="0" applyFont="1" applyBorder="1" applyAlignment="1">
      <alignment horizontal="center" vertical="center"/>
    </xf>
    <xf numFmtId="0" fontId="27" fillId="0" borderId="37" xfId="0" applyFont="1" applyBorder="1" applyAlignment="1">
      <alignment horizontal="center" vertical="center"/>
    </xf>
    <xf numFmtId="0" fontId="27" fillId="0" borderId="0" xfId="0" applyFont="1" applyAlignment="1">
      <alignment horizontal="center" vertical="center"/>
    </xf>
    <xf numFmtId="0" fontId="27" fillId="0" borderId="27" xfId="0" applyFont="1" applyBorder="1" applyAlignment="1">
      <alignment horizontal="center" vertical="center"/>
    </xf>
    <xf numFmtId="0" fontId="27" fillId="0" borderId="36" xfId="0" applyFont="1" applyBorder="1" applyAlignment="1">
      <alignment horizontal="center" vertical="center"/>
    </xf>
    <xf numFmtId="0" fontId="27" fillId="0" borderId="38"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61" xfId="0" applyFont="1" applyBorder="1" applyAlignment="1">
      <alignment horizontal="center" vertical="center"/>
    </xf>
    <xf numFmtId="0" fontId="27" fillId="0" borderId="40" xfId="0" applyFont="1" applyBorder="1" applyAlignment="1">
      <alignment horizontal="center" vertical="center"/>
    </xf>
    <xf numFmtId="0" fontId="27" fillId="0" borderId="39" xfId="0" applyFont="1" applyBorder="1" applyAlignment="1">
      <alignment horizontal="center" vertical="center"/>
    </xf>
    <xf numFmtId="0" fontId="27" fillId="0" borderId="70" xfId="0" applyFont="1" applyBorder="1" applyAlignment="1">
      <alignment horizontal="center" vertical="center"/>
    </xf>
    <xf numFmtId="0" fontId="24" fillId="0" borderId="83" xfId="0" applyFont="1" applyBorder="1" applyAlignment="1">
      <alignment horizontal="center" vertical="center" wrapText="1"/>
    </xf>
    <xf numFmtId="0" fontId="24" fillId="0" borderId="38" xfId="0" applyFont="1" applyBorder="1" applyAlignment="1">
      <alignment horizontal="center" vertical="center" wrapText="1"/>
    </xf>
    <xf numFmtId="0" fontId="24" fillId="0" borderId="67" xfId="0" applyFont="1" applyBorder="1" applyAlignment="1">
      <alignment horizontal="center" vertical="center" wrapText="1"/>
    </xf>
    <xf numFmtId="0" fontId="24" fillId="0" borderId="84" xfId="0" applyFont="1" applyBorder="1" applyAlignment="1">
      <alignment horizontal="center" vertical="center" wrapText="1"/>
    </xf>
    <xf numFmtId="0" fontId="24" fillId="0" borderId="36" xfId="0" applyFont="1" applyBorder="1" applyAlignment="1">
      <alignment horizontal="center" vertical="center" wrapText="1"/>
    </xf>
    <xf numFmtId="0" fontId="24" fillId="0" borderId="85" xfId="0" applyFont="1" applyBorder="1" applyAlignment="1">
      <alignment horizontal="center" vertical="center" wrapText="1"/>
    </xf>
    <xf numFmtId="0" fontId="24" fillId="0" borderId="71" xfId="0" applyFont="1" applyBorder="1" applyAlignment="1">
      <alignment horizontal="center" vertical="center" wrapText="1"/>
    </xf>
    <xf numFmtId="0" fontId="24" fillId="0" borderId="86" xfId="0" applyFont="1" applyBorder="1" applyAlignment="1">
      <alignment horizontal="center" vertical="center" wrapText="1"/>
    </xf>
    <xf numFmtId="0" fontId="27" fillId="0" borderId="58" xfId="0" applyFont="1" applyBorder="1" applyAlignment="1">
      <alignment horizontal="center" vertical="center"/>
    </xf>
    <xf numFmtId="0" fontId="27" fillId="0" borderId="126" xfId="0" applyFont="1" applyBorder="1" applyAlignment="1">
      <alignment horizontal="center" vertical="center"/>
    </xf>
    <xf numFmtId="177" fontId="30" fillId="0" borderId="0" xfId="0" applyNumberFormat="1" applyFont="1" applyAlignment="1">
      <alignment horizontal="center" vertical="center" wrapText="1"/>
    </xf>
    <xf numFmtId="177" fontId="13" fillId="0" borderId="0" xfId="0" applyNumberFormat="1" applyFont="1" applyAlignment="1">
      <alignment horizontal="center" vertical="center"/>
    </xf>
    <xf numFmtId="0" fontId="27" fillId="0" borderId="68" xfId="0" applyFont="1" applyBorder="1" applyAlignment="1">
      <alignment horizontal="center" vertical="center"/>
    </xf>
    <xf numFmtId="0" fontId="27" fillId="0" borderId="113" xfId="0" applyFont="1" applyBorder="1" applyAlignment="1">
      <alignment horizontal="center" vertical="center"/>
    </xf>
    <xf numFmtId="0" fontId="39" fillId="0" borderId="51" xfId="0" applyFont="1" applyBorder="1" applyAlignment="1">
      <alignment horizontal="center" vertical="center"/>
    </xf>
    <xf numFmtId="0" fontId="27" fillId="0" borderId="0" xfId="0" applyFont="1" applyAlignment="1">
      <alignment horizontal="center" vertical="top" wrapText="1"/>
    </xf>
    <xf numFmtId="0" fontId="27" fillId="0" borderId="27" xfId="0" applyFont="1" applyBorder="1" applyAlignment="1">
      <alignment horizontal="center" vertical="top" wrapText="1"/>
    </xf>
    <xf numFmtId="0" fontId="6" fillId="0" borderId="0" xfId="0" applyFont="1" applyAlignment="1">
      <alignment vertical="center" wrapText="1"/>
    </xf>
    <xf numFmtId="0" fontId="44" fillId="0" borderId="53" xfId="0" applyFont="1" applyBorder="1" applyAlignment="1">
      <alignment horizontal="center" vertical="center"/>
    </xf>
    <xf numFmtId="0" fontId="44" fillId="0" borderId="51" xfId="0" applyFont="1" applyBorder="1" applyAlignment="1">
      <alignment horizontal="center" vertical="center"/>
    </xf>
    <xf numFmtId="0" fontId="44" fillId="0" borderId="88" xfId="0" applyFont="1" applyBorder="1" applyAlignment="1">
      <alignment horizontal="center" vertical="center"/>
    </xf>
    <xf numFmtId="0" fontId="44" fillId="0" borderId="65" xfId="0" applyFont="1" applyBorder="1" applyAlignment="1">
      <alignment horizontal="center" vertical="center"/>
    </xf>
    <xf numFmtId="0" fontId="44" fillId="0" borderId="33" xfId="0" applyFont="1" applyBorder="1" applyAlignment="1">
      <alignment horizontal="center" vertical="center"/>
    </xf>
    <xf numFmtId="0" fontId="44" fillId="0" borderId="117" xfId="0" applyFont="1" applyBorder="1" applyAlignment="1">
      <alignment horizontal="center" vertical="center"/>
    </xf>
    <xf numFmtId="0" fontId="44" fillId="7" borderId="52" xfId="0" applyFont="1" applyFill="1" applyBorder="1" applyAlignment="1">
      <alignment horizontal="center" vertical="center" wrapText="1"/>
    </xf>
    <xf numFmtId="0" fontId="44" fillId="7" borderId="62" xfId="0" applyFont="1" applyFill="1" applyBorder="1" applyAlignment="1">
      <alignment horizontal="center" vertical="center" wrapText="1"/>
    </xf>
    <xf numFmtId="0" fontId="44" fillId="7" borderId="118" xfId="0" applyFont="1" applyFill="1" applyBorder="1" applyAlignment="1">
      <alignment horizontal="center" vertical="center" wrapText="1"/>
    </xf>
    <xf numFmtId="0" fontId="44" fillId="7" borderId="119" xfId="0" applyFont="1" applyFill="1" applyBorder="1" applyAlignment="1">
      <alignment horizontal="center" vertical="center" wrapText="1"/>
    </xf>
    <xf numFmtId="0" fontId="46" fillId="0" borderId="53" xfId="0" applyFont="1" applyBorder="1" applyAlignment="1">
      <alignment horizontal="center" vertical="center" wrapText="1"/>
    </xf>
    <xf numFmtId="0" fontId="46" fillId="0" borderId="51" xfId="0" applyFont="1" applyBorder="1" applyAlignment="1">
      <alignment horizontal="center" vertical="center" wrapText="1"/>
    </xf>
    <xf numFmtId="0" fontId="46" fillId="0" borderId="88" xfId="0" applyFont="1" applyBorder="1" applyAlignment="1">
      <alignment horizontal="center" vertical="center" wrapText="1"/>
    </xf>
    <xf numFmtId="0" fontId="39" fillId="0" borderId="64" xfId="0" applyFont="1" applyBorder="1" applyAlignment="1">
      <alignment horizontal="center" vertical="center"/>
    </xf>
    <xf numFmtId="0" fontId="44" fillId="7" borderId="53" xfId="0" applyFont="1" applyFill="1" applyBorder="1" applyAlignment="1">
      <alignment horizontal="center" vertical="center" wrapText="1"/>
    </xf>
    <xf numFmtId="0" fontId="44" fillId="7" borderId="51" xfId="0" applyFont="1" applyFill="1" applyBorder="1" applyAlignment="1">
      <alignment horizontal="center" vertical="center" wrapText="1"/>
    </xf>
    <xf numFmtId="0" fontId="44" fillId="7" borderId="88" xfId="0" applyFont="1" applyFill="1" applyBorder="1" applyAlignment="1">
      <alignment horizontal="center" vertical="center" wrapText="1"/>
    </xf>
    <xf numFmtId="0" fontId="43" fillId="7" borderId="53" xfId="0" applyFont="1" applyFill="1" applyBorder="1" applyAlignment="1">
      <alignment horizontal="center" vertical="center" wrapText="1"/>
    </xf>
    <xf numFmtId="0" fontId="43" fillId="7" borderId="51" xfId="0" applyFont="1" applyFill="1" applyBorder="1" applyAlignment="1">
      <alignment horizontal="center" vertical="center" wrapText="1"/>
    </xf>
    <xf numFmtId="0" fontId="43" fillId="7" borderId="88" xfId="0" applyFont="1" applyFill="1" applyBorder="1" applyAlignment="1">
      <alignment horizontal="center" vertical="center" wrapText="1"/>
    </xf>
    <xf numFmtId="0" fontId="39" fillId="7" borderId="65" xfId="0" applyFont="1" applyFill="1" applyBorder="1" applyAlignment="1">
      <alignment horizontal="center" vertical="center" wrapText="1"/>
    </xf>
    <xf numFmtId="0" fontId="39" fillId="7" borderId="33" xfId="0" applyFont="1" applyFill="1" applyBorder="1" applyAlignment="1">
      <alignment horizontal="center" vertical="center" wrapText="1"/>
    </xf>
    <xf numFmtId="0" fontId="39" fillId="7" borderId="88" xfId="0" applyFont="1" applyFill="1" applyBorder="1" applyAlignment="1">
      <alignment horizontal="center" vertical="center" wrapText="1"/>
    </xf>
    <xf numFmtId="0" fontId="27" fillId="0" borderId="11" xfId="0" applyFont="1" applyBorder="1" applyAlignment="1">
      <alignment horizontal="center" vertical="center"/>
    </xf>
    <xf numFmtId="0" fontId="27" fillId="0" borderId="111" xfId="0" applyFont="1" applyBorder="1" applyAlignment="1">
      <alignment horizontal="center" vertical="center"/>
    </xf>
    <xf numFmtId="0" fontId="27" fillId="0" borderId="12" xfId="0" applyFont="1" applyBorder="1" applyAlignment="1">
      <alignment horizontal="center" vertical="center"/>
    </xf>
    <xf numFmtId="0" fontId="27" fillId="0" borderId="14" xfId="0" applyFont="1" applyBorder="1" applyAlignment="1">
      <alignment horizontal="center" vertical="center" wrapText="1"/>
    </xf>
    <xf numFmtId="0" fontId="27" fillId="0" borderId="111" xfId="0" applyFont="1" applyBorder="1" applyAlignment="1">
      <alignment horizontal="center" vertical="center" wrapText="1"/>
    </xf>
    <xf numFmtId="0" fontId="27" fillId="0" borderId="41" xfId="0" applyFont="1" applyBorder="1" applyAlignment="1">
      <alignment horizontal="center" vertical="center"/>
    </xf>
    <xf numFmtId="0" fontId="27" fillId="0" borderId="42" xfId="0" applyFont="1" applyBorder="1" applyAlignment="1">
      <alignment horizontal="center" vertical="center"/>
    </xf>
    <xf numFmtId="0" fontId="27" fillId="0" borderId="81" xfId="0" applyFont="1" applyBorder="1" applyAlignment="1">
      <alignment horizontal="center" vertical="center"/>
    </xf>
    <xf numFmtId="0" fontId="38" fillId="0" borderId="51" xfId="0" applyFont="1" applyBorder="1" applyAlignment="1">
      <alignment horizontal="center" vertical="center"/>
    </xf>
    <xf numFmtId="0" fontId="38" fillId="0" borderId="88" xfId="0" applyFont="1" applyBorder="1" applyAlignment="1">
      <alignment horizontal="center" vertical="center"/>
    </xf>
    <xf numFmtId="0" fontId="39" fillId="7" borderId="53" xfId="0" applyFont="1" applyFill="1" applyBorder="1" applyAlignment="1">
      <alignment horizontal="center" vertical="center" wrapText="1"/>
    </xf>
    <xf numFmtId="0" fontId="39" fillId="7" borderId="51" xfId="0" applyFont="1" applyFill="1" applyBorder="1" applyAlignment="1">
      <alignment horizontal="center" vertical="center" wrapText="1"/>
    </xf>
    <xf numFmtId="0" fontId="39" fillId="7" borderId="53" xfId="0" applyFont="1" applyFill="1" applyBorder="1" applyAlignment="1">
      <alignment horizontal="center" vertical="center"/>
    </xf>
    <xf numFmtId="0" fontId="39" fillId="7" borderId="51" xfId="0" applyFont="1" applyFill="1" applyBorder="1" applyAlignment="1">
      <alignment horizontal="center" vertical="center"/>
    </xf>
    <xf numFmtId="0" fontId="39" fillId="7" borderId="88" xfId="0" applyFont="1" applyFill="1" applyBorder="1" applyAlignment="1">
      <alignment horizontal="center" vertical="center"/>
    </xf>
    <xf numFmtId="0" fontId="27" fillId="0" borderId="56" xfId="0" applyFont="1" applyBorder="1" applyAlignment="1">
      <alignment horizontal="center" vertical="center"/>
    </xf>
    <xf numFmtId="0" fontId="27" fillId="0" borderId="87" xfId="0" applyFont="1" applyBorder="1" applyAlignment="1">
      <alignment horizontal="center" vertical="center"/>
    </xf>
  </cellXfs>
  <cellStyles count="2">
    <cellStyle name="ハイパーリンク" xfId="1" builtinId="8"/>
    <cellStyle name="標準" xfId="0" builtinId="0"/>
  </cellStyles>
  <dxfs count="1">
    <dxf>
      <font>
        <color theme="2" tint="-0.24994659260841701"/>
      </font>
      <numFmt numFmtId="178" formatCode=";;;&quot;その他の内容&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9525</xdr:colOff>
      <xdr:row>10</xdr:row>
      <xdr:rowOff>0</xdr:rowOff>
    </xdr:from>
    <xdr:to>
      <xdr:col>1</xdr:col>
      <xdr:colOff>1318846</xdr:colOff>
      <xdr:row>12</xdr:row>
      <xdr:rowOff>0</xdr:rowOff>
    </xdr:to>
    <xdr:cxnSp macro="">
      <xdr:nvCxnSpPr>
        <xdr:cNvPr id="5" name="直線コネクタ 4">
          <a:extLst>
            <a:ext uri="{FF2B5EF4-FFF2-40B4-BE49-F238E27FC236}">
              <a16:creationId xmlns:a16="http://schemas.microsoft.com/office/drawing/2014/main" id="{F7429A90-18FE-59CB-7321-31F88BBFDA1B}"/>
            </a:ext>
          </a:extLst>
        </xdr:cNvPr>
        <xdr:cNvCxnSpPr/>
      </xdr:nvCxnSpPr>
      <xdr:spPr>
        <a:xfrm>
          <a:off x="698256" y="3751385"/>
          <a:ext cx="1309321" cy="35169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9525</xdr:colOff>
      <xdr:row>170</xdr:row>
      <xdr:rowOff>0</xdr:rowOff>
    </xdr:from>
    <xdr:to>
      <xdr:col>6</xdr:col>
      <xdr:colOff>11906</xdr:colOff>
      <xdr:row>172</xdr:row>
      <xdr:rowOff>5953</xdr:rowOff>
    </xdr:to>
    <xdr:cxnSp macro="">
      <xdr:nvCxnSpPr>
        <xdr:cNvPr id="4" name="直線コネクタ 3">
          <a:extLst>
            <a:ext uri="{FF2B5EF4-FFF2-40B4-BE49-F238E27FC236}">
              <a16:creationId xmlns:a16="http://schemas.microsoft.com/office/drawing/2014/main" id="{E5BAA9E7-4C14-4690-9130-DC22E3109613}"/>
            </a:ext>
          </a:extLst>
        </xdr:cNvPr>
        <xdr:cNvCxnSpPr/>
      </xdr:nvCxnSpPr>
      <xdr:spPr>
        <a:xfrm>
          <a:off x="3438525" y="42710100"/>
          <a:ext cx="1469231" cy="42505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JGS\Desktop\R6%20&#12456;&#12463;&#12475;&#12523;&#22238;&#31572;&#12471;&#12540;&#12488;\R5_exel_sheet%20for%20bus%20work%20sheet.xlsx" TargetMode="External"/><Relationship Id="rId1" Type="http://schemas.openxmlformats.org/officeDocument/2006/relationships/externalLinkPath" Target="R5_exel_sheet%20for%20bus%20work%20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入力シート（バス）"/>
      <sheetName val="抽出シート"/>
    </sheetNames>
    <sheetDataSet>
      <sheetData sheetId="0">
        <row r="29">
          <cell r="B29"/>
        </row>
      </sheetData>
      <sheetData sheetId="1"/>
    </sheetDataSet>
  </externalBook>
</externalLink>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housa@ataj.or.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1038A-208F-47D6-856D-E8A33B517F0B}">
  <dimension ref="A1:AA370"/>
  <sheetViews>
    <sheetView tabSelected="1" zoomScaleNormal="100" workbookViewId="0">
      <selection activeCell="K55" sqref="K55"/>
    </sheetView>
  </sheetViews>
  <sheetFormatPr defaultRowHeight="13.5"/>
  <cols>
    <col min="1" max="1" width="9" style="7"/>
    <col min="2" max="2" width="17.375" style="7" customWidth="1"/>
    <col min="3" max="3" width="9" style="7"/>
    <col min="4" max="13" width="9.625" style="7" customWidth="1"/>
    <col min="14" max="14" width="9" style="7"/>
    <col min="15" max="15" width="10.625" style="7" customWidth="1"/>
    <col min="16" max="16384" width="9" style="7"/>
  </cols>
  <sheetData>
    <row r="1" spans="1:27" ht="24" thickBot="1">
      <c r="A1" s="586" t="s">
        <v>207</v>
      </c>
      <c r="B1" s="586"/>
      <c r="C1" s="586"/>
      <c r="D1" s="586"/>
      <c r="E1" s="586"/>
      <c r="F1" s="586"/>
      <c r="G1" s="586"/>
      <c r="H1" s="586"/>
      <c r="I1" s="586"/>
      <c r="J1" s="586"/>
      <c r="K1" s="586"/>
      <c r="L1" s="586"/>
      <c r="M1" s="586"/>
      <c r="N1" s="586"/>
    </row>
    <row r="2" spans="1:27" ht="30.75" customHeight="1" thickTop="1" thickBot="1">
      <c r="B2" s="548" t="s">
        <v>0</v>
      </c>
      <c r="C2" s="548"/>
      <c r="D2" s="548"/>
      <c r="E2" s="548"/>
      <c r="F2" s="548"/>
      <c r="G2" s="548"/>
      <c r="H2" s="548"/>
      <c r="I2" s="548"/>
      <c r="J2" s="548"/>
      <c r="K2" s="548"/>
      <c r="L2" s="548"/>
      <c r="M2" s="548"/>
      <c r="O2" s="490" t="s">
        <v>187</v>
      </c>
      <c r="P2" s="490"/>
      <c r="Q2" s="490"/>
      <c r="R2" s="2" t="s">
        <v>189</v>
      </c>
      <c r="S2" s="3" t="s">
        <v>181</v>
      </c>
      <c r="T2" s="4" t="s">
        <v>192</v>
      </c>
      <c r="U2" s="5" t="s">
        <v>182</v>
      </c>
      <c r="V2" s="5"/>
      <c r="W2" s="5"/>
      <c r="X2" s="5"/>
      <c r="Y2" s="5"/>
      <c r="Z2" s="5"/>
      <c r="AA2" s="5"/>
    </row>
    <row r="3" spans="1:27" ht="33.75" customHeight="1" thickTop="1" thickBot="1">
      <c r="B3" s="35" t="s">
        <v>1</v>
      </c>
      <c r="C3" s="549"/>
      <c r="D3" s="550"/>
      <c r="E3" s="550"/>
      <c r="F3" s="550"/>
      <c r="G3" s="550"/>
      <c r="H3" s="550"/>
      <c r="I3" s="550"/>
      <c r="J3" s="550"/>
      <c r="K3" s="550"/>
      <c r="L3" s="550"/>
      <c r="M3" s="551"/>
      <c r="N3" s="449" t="s">
        <v>180</v>
      </c>
      <c r="O3" s="491" t="s">
        <v>183</v>
      </c>
      <c r="P3" s="491"/>
      <c r="Q3" s="491"/>
      <c r="R3" s="492" t="s">
        <v>184</v>
      </c>
      <c r="S3" s="493"/>
      <c r="T3" s="493"/>
      <c r="U3" s="5"/>
      <c r="V3" s="5"/>
      <c r="W3" s="5"/>
      <c r="X3" s="5"/>
      <c r="Y3" s="5"/>
      <c r="Z3" s="5"/>
      <c r="AA3" s="5"/>
    </row>
    <row r="4" spans="1:27" ht="33.75" customHeight="1" thickTop="1" thickBot="1">
      <c r="B4" s="34" t="s">
        <v>8</v>
      </c>
      <c r="C4" s="552"/>
      <c r="D4" s="553"/>
      <c r="E4" s="553"/>
      <c r="F4" s="553"/>
      <c r="N4" s="465" t="s">
        <v>23</v>
      </c>
      <c r="O4" s="490" t="s">
        <v>185</v>
      </c>
      <c r="P4" s="490"/>
      <c r="Q4" s="5" t="str">
        <f>"【ディーゼルエンジンのオイル使用管理と故障原因に関する実態調査票 (トラック)】："&amp;C3</f>
        <v>【ディーゼルエンジンのオイル使用管理と故障原因に関する実態調査票 (トラック)】：</v>
      </c>
      <c r="R4" s="8"/>
      <c r="S4" s="8"/>
      <c r="T4" s="8"/>
      <c r="U4" s="8"/>
      <c r="V4" s="8"/>
      <c r="W4" s="8"/>
      <c r="X4" s="5"/>
      <c r="Y4" s="5"/>
      <c r="Z4" s="5"/>
      <c r="AA4" s="5"/>
    </row>
    <row r="5" spans="1:27" ht="33.75" customHeight="1" thickTop="1" thickBot="1">
      <c r="B5" s="35" t="s">
        <v>9</v>
      </c>
      <c r="C5" s="549"/>
      <c r="D5" s="550"/>
      <c r="E5" s="550"/>
      <c r="F5" s="550"/>
      <c r="G5" s="550"/>
      <c r="H5" s="550"/>
      <c r="I5" s="550"/>
      <c r="J5" s="550"/>
      <c r="K5" s="550"/>
      <c r="L5" s="550"/>
      <c r="M5" s="554"/>
      <c r="O5" s="494" t="s">
        <v>186</v>
      </c>
      <c r="P5" s="494"/>
      <c r="Q5" s="494"/>
      <c r="R5" s="494"/>
      <c r="S5" s="494"/>
      <c r="T5" s="494"/>
      <c r="U5" s="494"/>
      <c r="V5" s="8"/>
      <c r="W5" s="8"/>
      <c r="X5" s="8"/>
      <c r="Y5" s="8"/>
      <c r="Z5" s="8"/>
      <c r="AA5" s="8"/>
    </row>
    <row r="6" spans="1:27" ht="33.75" customHeight="1" thickTop="1" thickBot="1">
      <c r="B6" s="35" t="s">
        <v>2</v>
      </c>
      <c r="C6" s="473"/>
      <c r="D6" s="474"/>
      <c r="E6" s="474"/>
      <c r="F6" s="474"/>
      <c r="G6" s="475"/>
      <c r="H6" s="497" t="s">
        <v>7</v>
      </c>
      <c r="I6" s="498"/>
      <c r="J6" s="555"/>
      <c r="K6" s="555"/>
      <c r="L6" s="555"/>
      <c r="M6" s="555"/>
      <c r="O6" s="494"/>
      <c r="P6" s="494"/>
      <c r="Q6" s="494"/>
      <c r="R6" s="494"/>
      <c r="S6" s="494"/>
      <c r="T6" s="494"/>
      <c r="U6" s="494"/>
      <c r="V6" s="5"/>
      <c r="W6" s="5"/>
      <c r="X6" s="5"/>
      <c r="Y6" s="5"/>
      <c r="Z6" s="5"/>
      <c r="AA6" s="5"/>
    </row>
    <row r="7" spans="1:27" ht="33.75" customHeight="1" thickTop="1" thickBot="1">
      <c r="B7" s="35" t="s">
        <v>3</v>
      </c>
      <c r="C7" s="473"/>
      <c r="D7" s="474"/>
      <c r="E7" s="474"/>
      <c r="F7" s="474"/>
      <c r="G7" s="475"/>
      <c r="H7" s="499" t="s">
        <v>4</v>
      </c>
      <c r="I7" s="500"/>
      <c r="J7" s="556" t="s">
        <v>391</v>
      </c>
      <c r="K7" s="557"/>
      <c r="L7" s="557"/>
      <c r="M7" s="557"/>
      <c r="O7" s="9"/>
      <c r="P7" s="9"/>
      <c r="Q7" s="9"/>
      <c r="R7" s="9"/>
      <c r="S7" s="9"/>
      <c r="T7" s="9"/>
      <c r="U7" s="9"/>
      <c r="V7" s="5"/>
      <c r="W7" s="5"/>
      <c r="X7" s="5"/>
      <c r="Y7" s="5"/>
      <c r="Z7" s="5"/>
      <c r="AA7" s="5"/>
    </row>
    <row r="8" spans="1:27" ht="33.75" customHeight="1" thickTop="1" thickBot="1">
      <c r="B8" s="34" t="s">
        <v>5</v>
      </c>
      <c r="C8" s="559"/>
      <c r="D8" s="560"/>
      <c r="E8" s="560"/>
      <c r="F8" s="560"/>
      <c r="G8" s="561"/>
      <c r="H8" s="499" t="s">
        <v>6</v>
      </c>
      <c r="I8" s="500"/>
      <c r="J8" s="558"/>
      <c r="K8" s="558"/>
      <c r="L8" s="558"/>
      <c r="M8" s="558"/>
    </row>
    <row r="9" spans="1:27" ht="14.25" thickTop="1"/>
    <row r="10" spans="1:27" ht="21.75" customHeight="1">
      <c r="A10" s="508" t="s">
        <v>10</v>
      </c>
      <c r="B10" s="508"/>
      <c r="C10" s="508"/>
      <c r="D10" s="508"/>
      <c r="E10" s="508"/>
      <c r="F10" s="508"/>
      <c r="G10" s="508"/>
      <c r="H10" s="508"/>
      <c r="I10" s="508"/>
      <c r="J10" s="508"/>
      <c r="K10" s="508"/>
      <c r="L10" s="508"/>
      <c r="M10" s="508"/>
    </row>
    <row r="11" spans="1:27">
      <c r="B11" s="10" t="s">
        <v>11</v>
      </c>
      <c r="C11" s="489" t="s">
        <v>20</v>
      </c>
      <c r="D11" s="489"/>
      <c r="E11" s="489"/>
      <c r="F11" s="489" t="s">
        <v>21</v>
      </c>
      <c r="G11" s="489"/>
      <c r="H11" s="489"/>
      <c r="I11" s="489" t="s">
        <v>22</v>
      </c>
      <c r="J11" s="489"/>
      <c r="K11" s="489"/>
      <c r="L11" s="501" t="s">
        <v>177</v>
      </c>
    </row>
    <row r="12" spans="1:27" ht="14.25" thickBot="1">
      <c r="B12" s="13" t="s">
        <v>12</v>
      </c>
      <c r="C12" s="12" t="s">
        <v>15</v>
      </c>
      <c r="D12" s="12" t="s">
        <v>17</v>
      </c>
      <c r="E12" s="12" t="s">
        <v>19</v>
      </c>
      <c r="F12" s="12" t="s">
        <v>15</v>
      </c>
      <c r="G12" s="12" t="s">
        <v>17</v>
      </c>
      <c r="H12" s="12" t="s">
        <v>19</v>
      </c>
      <c r="I12" s="12" t="s">
        <v>15</v>
      </c>
      <c r="J12" s="12" t="s">
        <v>17</v>
      </c>
      <c r="K12" s="12" t="s">
        <v>19</v>
      </c>
      <c r="L12" s="502"/>
    </row>
    <row r="13" spans="1:27" ht="26.25" customHeight="1" thickTop="1" thickBot="1">
      <c r="B13" s="23" t="s">
        <v>13</v>
      </c>
      <c r="C13" s="40"/>
      <c r="D13" s="40"/>
      <c r="E13" s="40"/>
      <c r="F13" s="40"/>
      <c r="G13" s="40"/>
      <c r="H13" s="40"/>
      <c r="I13" s="40"/>
      <c r="J13" s="40"/>
      <c r="K13" s="40"/>
      <c r="L13" s="43">
        <f>SUM(C13:K13)</f>
        <v>0</v>
      </c>
      <c r="M13" s="454" t="s">
        <v>23</v>
      </c>
    </row>
    <row r="14" spans="1:27" ht="66.75" customHeight="1" thickTop="1">
      <c r="B14" s="565" t="s">
        <v>193</v>
      </c>
      <c r="C14" s="565"/>
      <c r="D14" s="565"/>
      <c r="E14" s="565"/>
      <c r="F14" s="565"/>
      <c r="G14" s="565"/>
      <c r="H14" s="565"/>
      <c r="I14" s="565"/>
      <c r="J14" s="565"/>
      <c r="K14" s="565"/>
      <c r="L14" s="565"/>
      <c r="M14" s="565"/>
    </row>
    <row r="15" spans="1:27" ht="21" customHeight="1" thickBot="1">
      <c r="B15" s="529" t="s">
        <v>29</v>
      </c>
      <c r="C15" s="12" t="s">
        <v>24</v>
      </c>
      <c r="D15" s="12" t="s">
        <v>25</v>
      </c>
      <c r="E15" s="12" t="s">
        <v>26</v>
      </c>
      <c r="F15" s="12" t="s">
        <v>27</v>
      </c>
      <c r="G15" s="12" t="s">
        <v>28</v>
      </c>
      <c r="H15" s="11" t="s">
        <v>177</v>
      </c>
    </row>
    <row r="16" spans="1:27" ht="24.75" customHeight="1" thickTop="1" thickBot="1">
      <c r="B16" s="566"/>
      <c r="C16" s="40"/>
      <c r="D16" s="40"/>
      <c r="E16" s="40"/>
      <c r="F16" s="40"/>
      <c r="G16" s="40"/>
      <c r="H16" s="43">
        <f>SUM(C16:G16)</f>
        <v>0</v>
      </c>
      <c r="I16" s="454" t="s">
        <v>23</v>
      </c>
      <c r="J16" s="37"/>
    </row>
    <row r="17" spans="1:13" ht="14.25" thickTop="1"/>
    <row r="18" spans="1:13" ht="21">
      <c r="B18" s="567" t="s">
        <v>30</v>
      </c>
      <c r="C18" s="567"/>
      <c r="D18" s="567"/>
      <c r="E18" s="567"/>
      <c r="F18" s="567"/>
      <c r="G18" s="567"/>
      <c r="H18" s="567"/>
      <c r="I18" s="567"/>
      <c r="J18" s="567"/>
      <c r="K18" s="567"/>
      <c r="L18" s="567"/>
      <c r="M18" s="567"/>
    </row>
    <row r="19" spans="1:13" ht="21.75" customHeight="1">
      <c r="A19" s="536" t="s">
        <v>31</v>
      </c>
      <c r="B19" s="536"/>
    </row>
    <row r="20" spans="1:13" ht="21.75" customHeight="1" thickBot="1">
      <c r="A20" s="528" t="s">
        <v>406</v>
      </c>
      <c r="B20" s="528"/>
      <c r="C20" s="528"/>
      <c r="D20" s="528"/>
      <c r="E20" s="528"/>
      <c r="F20" s="528"/>
      <c r="G20" s="528"/>
      <c r="H20" s="528"/>
      <c r="I20" s="528"/>
      <c r="J20" s="528"/>
      <c r="K20" s="528"/>
      <c r="L20" s="528"/>
      <c r="M20" s="528"/>
    </row>
    <row r="21" spans="1:13" ht="21.75" customHeight="1" thickTop="1" thickBot="1">
      <c r="A21" s="139"/>
      <c r="B21" s="135"/>
      <c r="C21" s="466" t="s">
        <v>407</v>
      </c>
      <c r="D21" s="467"/>
      <c r="E21" s="467"/>
      <c r="F21" s="507"/>
    </row>
    <row r="22" spans="1:13" ht="21.75" customHeight="1" thickTop="1" thickBot="1">
      <c r="A22" s="139"/>
      <c r="B22" s="135"/>
      <c r="C22" s="562" t="s">
        <v>408</v>
      </c>
      <c r="D22" s="563"/>
      <c r="E22" s="563"/>
      <c r="F22" s="564"/>
    </row>
    <row r="23" spans="1:13" ht="21.75" customHeight="1" thickTop="1">
      <c r="A23" s="139"/>
      <c r="B23" s="139"/>
    </row>
    <row r="24" spans="1:13" ht="21.75" customHeight="1" thickBot="1">
      <c r="A24" s="528" t="s">
        <v>404</v>
      </c>
      <c r="B24" s="528"/>
      <c r="C24" s="528"/>
      <c r="D24" s="528"/>
      <c r="E24" s="528"/>
      <c r="F24" s="528"/>
      <c r="G24" s="528"/>
      <c r="H24" s="528"/>
      <c r="I24" s="528"/>
      <c r="J24" s="528"/>
      <c r="K24" s="528"/>
      <c r="L24" s="528"/>
      <c r="M24" s="528"/>
    </row>
    <row r="25" spans="1:13" ht="18" customHeight="1" thickTop="1" thickBot="1">
      <c r="B25" s="135"/>
      <c r="C25" s="466" t="s">
        <v>400</v>
      </c>
      <c r="D25" s="467"/>
      <c r="E25" s="467"/>
      <c r="F25" s="507"/>
      <c r="G25" s="546"/>
      <c r="H25" s="547"/>
      <c r="I25" s="466" t="s">
        <v>32</v>
      </c>
      <c r="J25" s="467"/>
      <c r="K25" s="467"/>
      <c r="L25" s="467"/>
      <c r="M25" s="459" t="s">
        <v>189</v>
      </c>
    </row>
    <row r="26" spans="1:13" ht="18" customHeight="1" thickTop="1" thickBot="1">
      <c r="B26" s="135"/>
      <c r="C26" s="466" t="s">
        <v>33</v>
      </c>
      <c r="D26" s="467"/>
      <c r="E26" s="467"/>
      <c r="F26" s="507"/>
      <c r="G26" s="546"/>
      <c r="H26" s="547"/>
      <c r="I26" s="466" t="s">
        <v>34</v>
      </c>
      <c r="J26" s="467"/>
      <c r="K26" s="467"/>
      <c r="L26" s="467"/>
      <c r="M26" s="464" t="s">
        <v>180</v>
      </c>
    </row>
    <row r="27" spans="1:13" ht="18" customHeight="1" thickTop="1" thickBot="1">
      <c r="B27" s="135"/>
      <c r="C27" s="466" t="s">
        <v>35</v>
      </c>
      <c r="D27" s="467"/>
      <c r="E27" s="467"/>
      <c r="F27" s="507"/>
      <c r="G27" s="546"/>
      <c r="H27" s="547"/>
      <c r="I27" s="466" t="s">
        <v>36</v>
      </c>
      <c r="J27" s="468"/>
      <c r="K27" s="468"/>
      <c r="L27" s="469"/>
    </row>
    <row r="28" spans="1:13" ht="18" customHeight="1" thickTop="1" thickBot="1">
      <c r="B28" s="135"/>
      <c r="C28" s="466" t="s">
        <v>37</v>
      </c>
      <c r="D28" s="467"/>
      <c r="E28" s="467"/>
      <c r="F28" s="507"/>
      <c r="G28" s="546"/>
      <c r="H28" s="547"/>
      <c r="I28" s="466" t="s">
        <v>405</v>
      </c>
      <c r="J28" s="468"/>
      <c r="K28" s="468"/>
      <c r="L28" s="469"/>
    </row>
    <row r="29" spans="1:13" ht="18" customHeight="1" thickTop="1" thickBot="1">
      <c r="B29" s="135"/>
      <c r="C29" s="466" t="s">
        <v>208</v>
      </c>
      <c r="D29" s="467"/>
      <c r="E29" s="467"/>
      <c r="F29" s="576"/>
      <c r="G29" s="546"/>
      <c r="H29" s="547"/>
      <c r="I29" s="112" t="s">
        <v>38</v>
      </c>
      <c r="J29" s="470"/>
      <c r="K29" s="471"/>
      <c r="L29" s="471"/>
      <c r="M29" s="472"/>
    </row>
    <row r="30" spans="1:13" ht="18" customHeight="1" thickTop="1" thickBot="1">
      <c r="B30" s="135"/>
      <c r="C30" s="466" t="s">
        <v>219</v>
      </c>
      <c r="D30" s="467"/>
      <c r="E30" s="467"/>
      <c r="F30" s="507"/>
    </row>
    <row r="31" spans="1:13" ht="14.25" thickTop="1"/>
    <row r="32" spans="1:13" ht="40.5" customHeight="1">
      <c r="A32" s="528" t="s">
        <v>390</v>
      </c>
      <c r="B32" s="528"/>
      <c r="C32" s="528"/>
      <c r="D32" s="528"/>
      <c r="E32" s="528"/>
      <c r="F32" s="528"/>
      <c r="G32" s="528"/>
      <c r="H32" s="528"/>
      <c r="I32" s="528"/>
      <c r="J32" s="528"/>
      <c r="K32" s="528"/>
      <c r="L32" s="528"/>
      <c r="M32" s="528"/>
    </row>
    <row r="33" spans="2:13">
      <c r="B33" s="528" t="s">
        <v>43</v>
      </c>
      <c r="C33" s="528"/>
      <c r="D33" s="14"/>
      <c r="E33" s="14"/>
      <c r="F33" s="14"/>
      <c r="G33" s="14"/>
      <c r="H33" s="14"/>
      <c r="I33" s="14"/>
      <c r="J33" s="14"/>
      <c r="K33" s="14"/>
      <c r="L33" s="14"/>
      <c r="M33" s="14"/>
    </row>
    <row r="34" spans="2:13">
      <c r="B34" s="574" t="s">
        <v>39</v>
      </c>
      <c r="C34" s="107"/>
      <c r="D34" s="486" t="s">
        <v>40</v>
      </c>
      <c r="E34" s="487"/>
      <c r="F34" s="488"/>
      <c r="G34" s="486" t="s">
        <v>41</v>
      </c>
      <c r="H34" s="487"/>
      <c r="I34" s="488"/>
      <c r="J34" s="486" t="s">
        <v>42</v>
      </c>
      <c r="K34" s="487"/>
      <c r="L34" s="487"/>
      <c r="M34" s="463" t="s">
        <v>23</v>
      </c>
    </row>
    <row r="35" spans="2:13" ht="14.25" thickBot="1">
      <c r="B35" s="575"/>
      <c r="C35" s="107"/>
      <c r="D35" s="45" t="s">
        <v>14</v>
      </c>
      <c r="E35" s="45" t="s">
        <v>16</v>
      </c>
      <c r="F35" s="45" t="s">
        <v>18</v>
      </c>
      <c r="G35" s="45" t="s">
        <v>14</v>
      </c>
      <c r="H35" s="45" t="s">
        <v>16</v>
      </c>
      <c r="I35" s="45" t="s">
        <v>18</v>
      </c>
      <c r="J35" s="45" t="s">
        <v>14</v>
      </c>
      <c r="K35" s="45" t="s">
        <v>16</v>
      </c>
      <c r="L35" s="45" t="s">
        <v>18</v>
      </c>
    </row>
    <row r="36" spans="2:13" ht="18" customHeight="1" thickTop="1" thickBot="1">
      <c r="B36" s="16" t="s">
        <v>418</v>
      </c>
      <c r="C36" s="58"/>
      <c r="D36" s="41"/>
      <c r="E36" s="41"/>
      <c r="F36" s="41"/>
      <c r="G36" s="41"/>
      <c r="H36" s="41"/>
      <c r="I36" s="41"/>
      <c r="J36" s="41"/>
      <c r="K36" s="41"/>
      <c r="L36" s="41"/>
    </row>
    <row r="37" spans="2:13" ht="18" customHeight="1" thickTop="1" thickBot="1">
      <c r="B37" s="16" t="s">
        <v>409</v>
      </c>
      <c r="C37" s="58"/>
      <c r="D37" s="41"/>
      <c r="E37" s="41"/>
      <c r="F37" s="41"/>
      <c r="G37" s="41"/>
      <c r="H37" s="41"/>
      <c r="I37" s="41"/>
      <c r="J37" s="41"/>
      <c r="K37" s="41"/>
      <c r="L37" s="41"/>
    </row>
    <row r="38" spans="2:13" ht="18" customHeight="1" thickTop="1" thickBot="1">
      <c r="B38" s="16" t="s">
        <v>419</v>
      </c>
      <c r="C38" s="58"/>
      <c r="D38" s="40"/>
      <c r="E38" s="40"/>
      <c r="F38" s="40"/>
      <c r="G38" s="40"/>
      <c r="H38" s="40"/>
      <c r="I38" s="40"/>
      <c r="J38" s="40"/>
      <c r="K38" s="40"/>
      <c r="L38" s="40"/>
    </row>
    <row r="39" spans="2:13" ht="18" customHeight="1" thickTop="1">
      <c r="B39" s="16" t="s">
        <v>410</v>
      </c>
      <c r="C39" s="58"/>
      <c r="D39" s="49"/>
      <c r="E39" s="49"/>
      <c r="F39" s="49"/>
      <c r="G39" s="49"/>
      <c r="H39" s="49"/>
      <c r="I39" s="49"/>
      <c r="J39" s="49"/>
      <c r="K39" s="49"/>
      <c r="L39" s="49"/>
    </row>
    <row r="40" spans="2:13" ht="18" customHeight="1">
      <c r="B40" s="16" t="s">
        <v>412</v>
      </c>
      <c r="C40" s="58"/>
      <c r="D40" s="49"/>
      <c r="E40" s="49"/>
      <c r="F40" s="49"/>
      <c r="G40" s="49"/>
      <c r="H40" s="49"/>
      <c r="I40" s="49"/>
      <c r="J40" s="49"/>
      <c r="K40" s="49"/>
      <c r="L40" s="49"/>
    </row>
    <row r="41" spans="2:13" ht="18" customHeight="1">
      <c r="B41" s="16" t="s">
        <v>413</v>
      </c>
      <c r="C41" s="58"/>
      <c r="D41" s="49"/>
      <c r="E41" s="49"/>
      <c r="F41" s="49"/>
      <c r="G41" s="49"/>
      <c r="H41" s="49"/>
      <c r="I41" s="49"/>
      <c r="J41" s="49"/>
      <c r="K41" s="49"/>
      <c r="L41" s="49"/>
    </row>
    <row r="42" spans="2:13" ht="18" customHeight="1">
      <c r="B42" s="16" t="s">
        <v>414</v>
      </c>
      <c r="C42" s="58"/>
      <c r="D42" s="49"/>
      <c r="E42" s="49"/>
      <c r="F42" s="49"/>
      <c r="G42" s="49"/>
      <c r="H42" s="49"/>
      <c r="I42" s="49"/>
      <c r="J42" s="49"/>
      <c r="K42" s="49"/>
      <c r="L42" s="49"/>
    </row>
    <row r="43" spans="2:13" ht="18" customHeight="1">
      <c r="B43" s="16" t="s">
        <v>411</v>
      </c>
      <c r="C43" s="58"/>
      <c r="D43" s="49"/>
      <c r="E43" s="49"/>
      <c r="F43" s="49"/>
      <c r="G43" s="49"/>
      <c r="H43" s="49"/>
      <c r="I43" s="49"/>
      <c r="J43" s="49"/>
      <c r="K43" s="49"/>
      <c r="L43" s="49"/>
    </row>
    <row r="44" spans="2:13" ht="18" customHeight="1" thickBot="1">
      <c r="B44" s="16" t="s">
        <v>415</v>
      </c>
      <c r="C44" s="58"/>
      <c r="D44" s="49"/>
      <c r="E44" s="49"/>
      <c r="F44" s="49"/>
      <c r="G44" s="49"/>
      <c r="H44" s="49"/>
      <c r="I44" s="49"/>
      <c r="J44" s="49"/>
      <c r="K44" s="49"/>
      <c r="L44" s="49"/>
    </row>
    <row r="45" spans="2:13" ht="18" customHeight="1" thickTop="1" thickBot="1">
      <c r="B45" s="16" t="s">
        <v>416</v>
      </c>
      <c r="C45" s="470"/>
      <c r="D45" s="471"/>
      <c r="E45" s="471"/>
      <c r="F45" s="472"/>
      <c r="G45" s="49"/>
      <c r="H45" s="49"/>
      <c r="I45" s="49"/>
      <c r="J45" s="49"/>
      <c r="K45" s="49"/>
      <c r="L45" s="49"/>
    </row>
    <row r="46" spans="2:13" ht="47.25" customHeight="1" thickTop="1">
      <c r="B46" s="572" t="s">
        <v>417</v>
      </c>
      <c r="C46" s="572"/>
      <c r="D46" s="572"/>
      <c r="E46" s="572"/>
      <c r="F46" s="572"/>
      <c r="G46" s="572"/>
      <c r="H46" s="572"/>
      <c r="I46" s="572"/>
      <c r="J46" s="572"/>
      <c r="K46" s="572"/>
    </row>
    <row r="47" spans="2:13" ht="14.25" customHeight="1">
      <c r="B47" s="130"/>
      <c r="C47" s="130"/>
      <c r="D47" s="130"/>
      <c r="E47" s="130"/>
      <c r="F47" s="130"/>
      <c r="G47" s="130"/>
      <c r="H47" s="130"/>
      <c r="I47" s="130"/>
      <c r="J47" s="130"/>
      <c r="K47" s="130"/>
    </row>
    <row r="48" spans="2:13">
      <c r="B48" s="570" t="s">
        <v>44</v>
      </c>
      <c r="C48" s="570"/>
    </row>
    <row r="49" spans="1:15">
      <c r="B49" s="482" t="s">
        <v>39</v>
      </c>
      <c r="D49" s="486" t="s">
        <v>40</v>
      </c>
      <c r="E49" s="487"/>
      <c r="F49" s="488"/>
      <c r="G49" s="486" t="s">
        <v>41</v>
      </c>
      <c r="H49" s="487"/>
      <c r="I49" s="488"/>
      <c r="J49" s="486" t="s">
        <v>42</v>
      </c>
      <c r="K49" s="487"/>
      <c r="L49" s="487"/>
      <c r="M49" s="463" t="s">
        <v>23</v>
      </c>
    </row>
    <row r="50" spans="1:15" ht="14.25" thickBot="1">
      <c r="B50" s="482"/>
      <c r="D50" s="45" t="s">
        <v>14</v>
      </c>
      <c r="E50" s="45" t="s">
        <v>16</v>
      </c>
      <c r="F50" s="45" t="s">
        <v>18</v>
      </c>
      <c r="G50" s="45" t="s">
        <v>14</v>
      </c>
      <c r="H50" s="45" t="s">
        <v>16</v>
      </c>
      <c r="I50" s="45" t="s">
        <v>18</v>
      </c>
      <c r="J50" s="45" t="s">
        <v>14</v>
      </c>
      <c r="K50" s="45" t="s">
        <v>16</v>
      </c>
      <c r="L50" s="45" t="s">
        <v>18</v>
      </c>
    </row>
    <row r="51" spans="1:15" ht="18" customHeight="1" thickTop="1" thickBot="1">
      <c r="B51" s="108" t="s">
        <v>320</v>
      </c>
      <c r="D51" s="41"/>
      <c r="E51" s="41"/>
      <c r="F51" s="41"/>
      <c r="G51" s="41"/>
      <c r="H51" s="41"/>
      <c r="I51" s="41"/>
      <c r="J51" s="41"/>
      <c r="K51" s="41"/>
      <c r="L51" s="41"/>
    </row>
    <row r="52" spans="1:15" ht="18" customHeight="1" thickTop="1" thickBot="1">
      <c r="B52" s="108" t="s">
        <v>319</v>
      </c>
      <c r="D52" s="41"/>
      <c r="E52" s="41"/>
      <c r="F52" s="41"/>
      <c r="G52" s="41"/>
      <c r="H52" s="41"/>
      <c r="I52" s="41"/>
      <c r="J52" s="41"/>
      <c r="K52" s="41"/>
      <c r="L52" s="41"/>
    </row>
    <row r="53" spans="1:15" ht="18" customHeight="1" thickTop="1" thickBot="1">
      <c r="B53" s="108" t="s">
        <v>45</v>
      </c>
      <c r="D53" s="40"/>
      <c r="E53" s="40"/>
      <c r="F53" s="40"/>
      <c r="G53" s="40"/>
      <c r="H53" s="40"/>
      <c r="I53" s="40"/>
      <c r="J53" s="40"/>
      <c r="K53" s="40"/>
      <c r="L53" s="40"/>
    </row>
    <row r="54" spans="1:15" ht="18" customHeight="1" thickTop="1">
      <c r="B54" s="108" t="s">
        <v>46</v>
      </c>
      <c r="D54" s="49"/>
      <c r="E54" s="49"/>
      <c r="F54" s="49"/>
      <c r="G54" s="49"/>
      <c r="H54" s="49"/>
      <c r="I54" s="49"/>
      <c r="J54" s="49"/>
      <c r="K54" s="49"/>
      <c r="L54" s="49"/>
    </row>
    <row r="55" spans="1:15" ht="18" customHeight="1">
      <c r="B55" s="108" t="s">
        <v>420</v>
      </c>
      <c r="D55" s="49"/>
      <c r="E55" s="49"/>
      <c r="F55" s="49"/>
      <c r="G55" s="49"/>
      <c r="H55" s="49"/>
      <c r="I55" s="49"/>
      <c r="J55" s="49"/>
      <c r="K55" s="49"/>
      <c r="L55" s="49"/>
    </row>
    <row r="56" spans="1:15" ht="18" customHeight="1">
      <c r="B56" s="108" t="s">
        <v>421</v>
      </c>
      <c r="D56" s="49"/>
      <c r="E56" s="49"/>
      <c r="F56" s="49"/>
      <c r="G56" s="49"/>
      <c r="H56" s="49"/>
      <c r="I56" s="49"/>
      <c r="J56" s="49"/>
      <c r="K56" s="49"/>
      <c r="L56" s="49"/>
    </row>
    <row r="57" spans="1:15" ht="18" customHeight="1" thickBot="1">
      <c r="B57" s="108" t="s">
        <v>47</v>
      </c>
      <c r="D57" s="49"/>
      <c r="E57" s="49"/>
      <c r="F57" s="49"/>
      <c r="G57" s="49"/>
      <c r="H57" s="49"/>
      <c r="I57" s="49"/>
      <c r="J57" s="49"/>
      <c r="K57" s="49"/>
      <c r="L57" s="49"/>
    </row>
    <row r="58" spans="1:15" ht="18" customHeight="1" thickTop="1" thickBot="1">
      <c r="B58" s="108" t="s">
        <v>422</v>
      </c>
      <c r="C58" s="470"/>
      <c r="D58" s="471"/>
      <c r="E58" s="471"/>
      <c r="F58" s="472"/>
      <c r="G58" s="49"/>
      <c r="H58" s="49"/>
      <c r="I58" s="49"/>
      <c r="J58" s="49"/>
      <c r="K58" s="49"/>
      <c r="L58" s="49"/>
    </row>
    <row r="59" spans="1:15" ht="35.25" customHeight="1" thickTop="1">
      <c r="B59" s="571" t="s">
        <v>194</v>
      </c>
      <c r="C59" s="572"/>
      <c r="D59" s="572"/>
      <c r="E59" s="572"/>
      <c r="F59" s="572"/>
      <c r="G59" s="572"/>
      <c r="H59" s="572"/>
      <c r="I59" s="572"/>
      <c r="J59" s="572"/>
      <c r="K59" s="572"/>
    </row>
    <row r="60" spans="1:15" ht="21.75" customHeight="1">
      <c r="A60" s="508" t="s">
        <v>423</v>
      </c>
      <c r="B60" s="508"/>
      <c r="C60" s="508"/>
      <c r="D60" s="508"/>
      <c r="E60" s="508"/>
      <c r="F60" s="508"/>
      <c r="G60" s="508"/>
      <c r="H60" s="508"/>
      <c r="I60" s="508"/>
      <c r="J60" s="508"/>
      <c r="K60" s="508"/>
    </row>
    <row r="61" spans="1:15" ht="25.5" customHeight="1" thickBot="1">
      <c r="A61" s="573" t="s">
        <v>424</v>
      </c>
      <c r="B61" s="573"/>
      <c r="C61" s="573"/>
      <c r="D61" s="573"/>
      <c r="E61" s="573"/>
      <c r="F61" s="573"/>
      <c r="G61" s="573"/>
      <c r="H61" s="573"/>
      <c r="I61" s="573"/>
      <c r="J61" s="573"/>
      <c r="K61" s="573"/>
      <c r="L61" s="573"/>
      <c r="M61" s="573"/>
    </row>
    <row r="62" spans="1:15" ht="18" customHeight="1" thickTop="1" thickBot="1">
      <c r="B62" s="39"/>
      <c r="C62" s="21" t="s">
        <v>48</v>
      </c>
      <c r="D62" s="21"/>
      <c r="E62" s="21"/>
      <c r="F62" s="21"/>
      <c r="G62" s="459" t="s">
        <v>189</v>
      </c>
      <c r="H62" s="49"/>
      <c r="I62" s="49"/>
      <c r="M62" s="6"/>
      <c r="O62" s="6"/>
    </row>
    <row r="63" spans="1:15" ht="18" customHeight="1" thickTop="1" thickBot="1">
      <c r="B63" s="39"/>
      <c r="C63" s="439" t="s">
        <v>49</v>
      </c>
      <c r="D63" s="6"/>
      <c r="E63" s="6"/>
      <c r="F63" s="21"/>
      <c r="G63" s="464" t="s">
        <v>180</v>
      </c>
      <c r="H63" s="114"/>
      <c r="I63" s="114"/>
      <c r="M63" s="6"/>
      <c r="O63" s="6"/>
    </row>
    <row r="64" spans="1:15" ht="18" customHeight="1" thickTop="1" thickBot="1">
      <c r="B64" s="39"/>
      <c r="C64" s="440" t="s">
        <v>50</v>
      </c>
      <c r="D64" s="173"/>
      <c r="E64" s="173"/>
      <c r="F64" s="20"/>
      <c r="G64" s="49"/>
      <c r="H64" s="49"/>
      <c r="I64" s="49"/>
      <c r="J64" s="49"/>
      <c r="M64" s="6"/>
      <c r="O64" s="6"/>
    </row>
    <row r="65" spans="1:15" ht="18" customHeight="1" thickTop="1" thickBot="1">
      <c r="B65" s="39"/>
      <c r="C65" s="568" t="s">
        <v>51</v>
      </c>
      <c r="D65" s="569"/>
      <c r="E65" s="441" t="s">
        <v>188</v>
      </c>
      <c r="F65" s="442"/>
      <c r="K65" s="49"/>
      <c r="L65" s="6"/>
      <c r="M65" s="6"/>
    </row>
    <row r="66" spans="1:15" ht="18" customHeight="1" thickTop="1" thickBot="1">
      <c r="B66" s="39"/>
      <c r="C66" s="115" t="s">
        <v>38</v>
      </c>
      <c r="D66" s="473"/>
      <c r="E66" s="474"/>
      <c r="F66" s="474"/>
      <c r="G66" s="475"/>
      <c r="H66" s="114"/>
      <c r="I66" s="114"/>
      <c r="J66" s="114"/>
      <c r="K66" s="49"/>
      <c r="L66" s="6"/>
    </row>
    <row r="67" spans="1:15" ht="14.25" thickTop="1"/>
    <row r="68" spans="1:15" ht="21.75" customHeight="1">
      <c r="A68" s="56" t="s">
        <v>52</v>
      </c>
      <c r="C68" s="31"/>
      <c r="D68" s="31"/>
      <c r="E68" s="31"/>
      <c r="F68" s="31"/>
      <c r="G68" s="31"/>
      <c r="H68" s="31"/>
      <c r="I68" s="31"/>
      <c r="J68" s="31"/>
      <c r="K68" s="31"/>
    </row>
    <row r="69" spans="1:15" ht="15" customHeight="1">
      <c r="A69" s="57" t="s">
        <v>195</v>
      </c>
    </row>
    <row r="70" spans="1:15" ht="15" customHeight="1">
      <c r="A70" s="57" t="s">
        <v>203</v>
      </c>
      <c r="C70" s="38"/>
      <c r="D70" s="38"/>
      <c r="E70" s="38"/>
      <c r="F70" s="38"/>
      <c r="G70" s="38"/>
      <c r="H70" s="38"/>
      <c r="I70" s="38"/>
      <c r="J70" s="38"/>
      <c r="K70" s="38"/>
      <c r="L70" s="38"/>
    </row>
    <row r="71" spans="1:15" ht="15" customHeight="1">
      <c r="A71" s="57" t="s">
        <v>204</v>
      </c>
      <c r="C71" s="38"/>
      <c r="D71" s="38"/>
      <c r="E71" s="38"/>
      <c r="F71" s="38"/>
      <c r="G71" s="38"/>
      <c r="H71" s="38"/>
      <c r="I71" s="38"/>
      <c r="J71" s="38"/>
      <c r="K71" s="38"/>
      <c r="L71" s="38"/>
    </row>
    <row r="72" spans="1:15">
      <c r="A72" s="489" t="s">
        <v>53</v>
      </c>
      <c r="B72" s="489"/>
      <c r="C72" s="489" t="s">
        <v>54</v>
      </c>
      <c r="D72" s="489"/>
      <c r="E72" s="489"/>
      <c r="F72" s="489"/>
      <c r="G72" s="489"/>
      <c r="H72" s="489"/>
      <c r="I72" s="489"/>
      <c r="J72" s="489"/>
      <c r="K72" s="489"/>
      <c r="L72" s="489"/>
      <c r="M72" s="489"/>
      <c r="N72" s="489"/>
    </row>
    <row r="73" spans="1:15" ht="14.25" thickBot="1">
      <c r="A73" s="489"/>
      <c r="B73" s="489"/>
      <c r="C73" s="501" t="s">
        <v>15</v>
      </c>
      <c r="D73" s="501"/>
      <c r="E73" s="501"/>
      <c r="F73" s="489"/>
      <c r="G73" s="501" t="s">
        <v>17</v>
      </c>
      <c r="H73" s="489"/>
      <c r="I73" s="501"/>
      <c r="J73" s="489"/>
      <c r="K73" s="501" t="s">
        <v>19</v>
      </c>
      <c r="L73" s="489"/>
      <c r="M73" s="501"/>
      <c r="N73" s="489"/>
    </row>
    <row r="74" spans="1:15" ht="18" customHeight="1" thickTop="1" thickBot="1">
      <c r="A74" s="529" t="s">
        <v>60</v>
      </c>
      <c r="B74" s="19" t="s">
        <v>57</v>
      </c>
      <c r="C74" s="40"/>
      <c r="D74" s="47" t="s">
        <v>55</v>
      </c>
      <c r="E74" s="40"/>
      <c r="F74" s="47" t="s">
        <v>56</v>
      </c>
      <c r="G74" s="40"/>
      <c r="H74" s="47" t="s">
        <v>55</v>
      </c>
      <c r="I74" s="40"/>
      <c r="J74" s="47" t="s">
        <v>56</v>
      </c>
      <c r="K74" s="40"/>
      <c r="L74" s="47" t="s">
        <v>55</v>
      </c>
      <c r="M74" s="40"/>
      <c r="N74" s="47" t="s">
        <v>56</v>
      </c>
      <c r="O74" s="463" t="s">
        <v>23</v>
      </c>
    </row>
    <row r="75" spans="1:15" ht="18" customHeight="1" thickTop="1" thickBot="1">
      <c r="A75" s="529"/>
      <c r="B75" s="46" t="s">
        <v>58</v>
      </c>
      <c r="C75" s="40"/>
      <c r="D75" s="48" t="s">
        <v>56</v>
      </c>
      <c r="E75" s="40"/>
      <c r="F75" s="48" t="s">
        <v>55</v>
      </c>
      <c r="G75" s="40"/>
      <c r="H75" s="48" t="s">
        <v>56</v>
      </c>
      <c r="I75" s="40"/>
      <c r="J75" s="48" t="s">
        <v>55</v>
      </c>
      <c r="K75" s="40"/>
      <c r="L75" s="48" t="s">
        <v>56</v>
      </c>
      <c r="M75" s="40"/>
      <c r="N75" s="48" t="s">
        <v>55</v>
      </c>
      <c r="O75" s="463" t="s">
        <v>23</v>
      </c>
    </row>
    <row r="76" spans="1:15" ht="28.5" thickTop="1" thickBot="1">
      <c r="A76" s="529"/>
      <c r="B76" s="44" t="s">
        <v>59</v>
      </c>
      <c r="C76" s="530"/>
      <c r="D76" s="530"/>
      <c r="E76" s="530"/>
      <c r="F76" s="530"/>
      <c r="G76" s="530"/>
      <c r="H76" s="530"/>
      <c r="I76" s="530"/>
      <c r="J76" s="530"/>
      <c r="K76" s="530"/>
      <c r="L76" s="530"/>
      <c r="M76" s="530"/>
      <c r="N76" s="531"/>
      <c r="O76" s="461" t="s">
        <v>178</v>
      </c>
    </row>
    <row r="77" spans="1:15" ht="14.25" thickTop="1"/>
    <row r="78" spans="1:15">
      <c r="A78" s="489" t="s">
        <v>53</v>
      </c>
      <c r="B78" s="489"/>
      <c r="C78" s="489" t="s">
        <v>21</v>
      </c>
      <c r="D78" s="489"/>
      <c r="E78" s="489"/>
      <c r="F78" s="489"/>
      <c r="G78" s="489"/>
      <c r="H78" s="489"/>
      <c r="I78" s="489"/>
      <c r="J78" s="489"/>
      <c r="K78" s="489"/>
      <c r="L78" s="489"/>
      <c r="M78" s="489"/>
      <c r="N78" s="489"/>
    </row>
    <row r="79" spans="1:15" ht="14.25" thickBot="1">
      <c r="A79" s="489"/>
      <c r="B79" s="489"/>
      <c r="C79" s="501" t="s">
        <v>15</v>
      </c>
      <c r="D79" s="501"/>
      <c r="E79" s="501"/>
      <c r="F79" s="489"/>
      <c r="G79" s="501" t="s">
        <v>17</v>
      </c>
      <c r="H79" s="489"/>
      <c r="I79" s="501"/>
      <c r="J79" s="489"/>
      <c r="K79" s="501" t="s">
        <v>19</v>
      </c>
      <c r="L79" s="489"/>
      <c r="M79" s="501"/>
      <c r="N79" s="489"/>
    </row>
    <row r="80" spans="1:15" ht="18" customHeight="1" thickTop="1" thickBot="1">
      <c r="A80" s="529" t="s">
        <v>60</v>
      </c>
      <c r="B80" s="19" t="s">
        <v>57</v>
      </c>
      <c r="C80" s="40"/>
      <c r="D80" s="47" t="s">
        <v>55</v>
      </c>
      <c r="E80" s="40"/>
      <c r="F80" s="47" t="s">
        <v>56</v>
      </c>
      <c r="G80" s="40"/>
      <c r="H80" s="47" t="s">
        <v>55</v>
      </c>
      <c r="I80" s="40"/>
      <c r="J80" s="47" t="s">
        <v>56</v>
      </c>
      <c r="K80" s="40"/>
      <c r="L80" s="47" t="s">
        <v>55</v>
      </c>
      <c r="M80" s="40"/>
      <c r="N80" s="47" t="s">
        <v>56</v>
      </c>
      <c r="O80" s="463" t="s">
        <v>23</v>
      </c>
    </row>
    <row r="81" spans="1:15" ht="18" customHeight="1" thickTop="1" thickBot="1">
      <c r="A81" s="529"/>
      <c r="B81" s="46" t="s">
        <v>58</v>
      </c>
      <c r="C81" s="40"/>
      <c r="D81" s="48" t="s">
        <v>56</v>
      </c>
      <c r="E81" s="40"/>
      <c r="F81" s="48" t="s">
        <v>55</v>
      </c>
      <c r="G81" s="40"/>
      <c r="H81" s="48" t="s">
        <v>237</v>
      </c>
      <c r="I81" s="40"/>
      <c r="J81" s="48" t="s">
        <v>55</v>
      </c>
      <c r="K81" s="40"/>
      <c r="L81" s="48" t="s">
        <v>56</v>
      </c>
      <c r="M81" s="40"/>
      <c r="N81" s="48" t="s">
        <v>55</v>
      </c>
      <c r="O81" s="463" t="s">
        <v>23</v>
      </c>
    </row>
    <row r="82" spans="1:15" ht="28.5" thickTop="1" thickBot="1">
      <c r="A82" s="529"/>
      <c r="B82" s="44" t="s">
        <v>59</v>
      </c>
      <c r="C82" s="530"/>
      <c r="D82" s="530"/>
      <c r="E82" s="530"/>
      <c r="F82" s="530"/>
      <c r="G82" s="530"/>
      <c r="H82" s="530"/>
      <c r="I82" s="530"/>
      <c r="J82" s="530"/>
      <c r="K82" s="530"/>
      <c r="L82" s="530"/>
      <c r="M82" s="530"/>
      <c r="N82" s="531"/>
      <c r="O82" s="461" t="s">
        <v>178</v>
      </c>
    </row>
    <row r="83" spans="1:15" ht="14.25" thickTop="1"/>
    <row r="84" spans="1:15">
      <c r="A84" s="489" t="s">
        <v>53</v>
      </c>
      <c r="B84" s="489"/>
      <c r="C84" s="489" t="s">
        <v>22</v>
      </c>
      <c r="D84" s="489"/>
      <c r="E84" s="489"/>
      <c r="F84" s="489"/>
      <c r="G84" s="489"/>
      <c r="H84" s="489"/>
      <c r="I84" s="489"/>
      <c r="J84" s="489"/>
      <c r="K84" s="489"/>
      <c r="L84" s="489"/>
      <c r="M84" s="489"/>
      <c r="N84" s="489"/>
    </row>
    <row r="85" spans="1:15" ht="14.25" thickBot="1">
      <c r="A85" s="489"/>
      <c r="B85" s="489"/>
      <c r="C85" s="501" t="s">
        <v>15</v>
      </c>
      <c r="D85" s="501"/>
      <c r="E85" s="501"/>
      <c r="F85" s="489"/>
      <c r="G85" s="501" t="s">
        <v>17</v>
      </c>
      <c r="H85" s="489"/>
      <c r="I85" s="501"/>
      <c r="J85" s="489"/>
      <c r="K85" s="501" t="s">
        <v>19</v>
      </c>
      <c r="L85" s="489"/>
      <c r="M85" s="501"/>
      <c r="N85" s="489"/>
    </row>
    <row r="86" spans="1:15" ht="18" customHeight="1" thickTop="1" thickBot="1">
      <c r="A86" s="529" t="s">
        <v>60</v>
      </c>
      <c r="B86" s="19" t="s">
        <v>57</v>
      </c>
      <c r="C86" s="40"/>
      <c r="D86" s="47" t="s">
        <v>55</v>
      </c>
      <c r="E86" s="40"/>
      <c r="F86" s="47" t="s">
        <v>56</v>
      </c>
      <c r="G86" s="40"/>
      <c r="H86" s="47" t="s">
        <v>55</v>
      </c>
      <c r="I86" s="40"/>
      <c r="J86" s="47" t="s">
        <v>56</v>
      </c>
      <c r="K86" s="40"/>
      <c r="L86" s="47" t="s">
        <v>55</v>
      </c>
      <c r="M86" s="40"/>
      <c r="N86" s="47" t="s">
        <v>56</v>
      </c>
      <c r="O86" s="463" t="s">
        <v>23</v>
      </c>
    </row>
    <row r="87" spans="1:15" ht="18" customHeight="1" thickTop="1" thickBot="1">
      <c r="A87" s="529"/>
      <c r="B87" s="46" t="s">
        <v>58</v>
      </c>
      <c r="C87" s="40"/>
      <c r="D87" s="48" t="s">
        <v>56</v>
      </c>
      <c r="E87" s="40"/>
      <c r="F87" s="48" t="s">
        <v>55</v>
      </c>
      <c r="G87" s="40"/>
      <c r="H87" s="48" t="s">
        <v>56</v>
      </c>
      <c r="I87" s="40"/>
      <c r="J87" s="48" t="s">
        <v>55</v>
      </c>
      <c r="K87" s="40"/>
      <c r="L87" s="48" t="s">
        <v>56</v>
      </c>
      <c r="M87" s="40"/>
      <c r="N87" s="48" t="s">
        <v>55</v>
      </c>
      <c r="O87" s="463" t="s">
        <v>23</v>
      </c>
    </row>
    <row r="88" spans="1:15" ht="28.5" thickTop="1" thickBot="1">
      <c r="A88" s="529"/>
      <c r="B88" s="44" t="s">
        <v>59</v>
      </c>
      <c r="C88" s="530"/>
      <c r="D88" s="530"/>
      <c r="E88" s="530"/>
      <c r="F88" s="530"/>
      <c r="G88" s="530"/>
      <c r="H88" s="530"/>
      <c r="I88" s="530"/>
      <c r="J88" s="530"/>
      <c r="K88" s="530"/>
      <c r="L88" s="530"/>
      <c r="M88" s="530"/>
      <c r="N88" s="531"/>
      <c r="O88" s="461" t="s">
        <v>178</v>
      </c>
    </row>
    <row r="89" spans="1:15" ht="14.25" thickTop="1"/>
    <row r="90" spans="1:15" ht="21.75" customHeight="1">
      <c r="A90" s="481" t="s">
        <v>196</v>
      </c>
      <c r="B90" s="481"/>
      <c r="C90" s="481"/>
      <c r="D90" s="481"/>
      <c r="E90" s="481"/>
      <c r="F90" s="481"/>
      <c r="G90" s="481"/>
      <c r="H90" s="481"/>
      <c r="I90" s="481"/>
      <c r="J90" s="481"/>
      <c r="K90" s="481"/>
      <c r="L90" s="481"/>
    </row>
    <row r="91" spans="1:15">
      <c r="B91" s="501" t="s">
        <v>53</v>
      </c>
      <c r="C91" s="482" t="s">
        <v>40</v>
      </c>
      <c r="D91" s="482"/>
      <c r="E91" s="482"/>
      <c r="F91" s="482" t="s">
        <v>41</v>
      </c>
      <c r="G91" s="482"/>
      <c r="H91" s="482"/>
      <c r="I91" s="482" t="s">
        <v>42</v>
      </c>
      <c r="J91" s="482"/>
      <c r="K91" s="486"/>
      <c r="L91" s="463" t="s">
        <v>23</v>
      </c>
    </row>
    <row r="92" spans="1:15" ht="14.25" thickBot="1">
      <c r="B92" s="502"/>
      <c r="C92" s="45" t="s">
        <v>14</v>
      </c>
      <c r="D92" s="45" t="s">
        <v>16</v>
      </c>
      <c r="E92" s="45" t="s">
        <v>18</v>
      </c>
      <c r="F92" s="45" t="s">
        <v>14</v>
      </c>
      <c r="G92" s="45" t="s">
        <v>16</v>
      </c>
      <c r="H92" s="45" t="s">
        <v>18</v>
      </c>
      <c r="I92" s="45" t="s">
        <v>14</v>
      </c>
      <c r="J92" s="45" t="s">
        <v>16</v>
      </c>
      <c r="K92" s="45" t="s">
        <v>18</v>
      </c>
    </row>
    <row r="93" spans="1:15" ht="28.5" thickTop="1" thickBot="1">
      <c r="B93" s="44" t="s">
        <v>61</v>
      </c>
      <c r="C93" s="40"/>
      <c r="D93" s="40"/>
      <c r="E93" s="40"/>
      <c r="F93" s="40"/>
      <c r="G93" s="40"/>
      <c r="H93" s="40"/>
      <c r="I93" s="40"/>
      <c r="J93" s="40"/>
      <c r="K93" s="40"/>
    </row>
    <row r="94" spans="1:15" ht="14.25" thickTop="1"/>
    <row r="95" spans="1:15" ht="21.75" customHeight="1" thickBot="1">
      <c r="A95" s="508" t="s">
        <v>321</v>
      </c>
      <c r="B95" s="508"/>
      <c r="C95" s="508"/>
      <c r="D95" s="508"/>
      <c r="E95" s="508"/>
      <c r="F95" s="508"/>
      <c r="G95" s="508"/>
      <c r="H95" s="508"/>
      <c r="I95" s="508"/>
      <c r="J95" s="508"/>
      <c r="K95" s="508"/>
      <c r="L95" s="450" t="s">
        <v>189</v>
      </c>
    </row>
    <row r="96" spans="1:15" ht="18" customHeight="1" thickTop="1" thickBot="1">
      <c r="B96" s="39"/>
      <c r="C96" s="544" t="s">
        <v>62</v>
      </c>
      <c r="D96" s="545"/>
      <c r="E96" s="545"/>
      <c r="F96" s="105"/>
      <c r="L96" s="458" t="s">
        <v>180</v>
      </c>
    </row>
    <row r="97" spans="1:18" ht="18" customHeight="1" thickTop="1" thickBot="1">
      <c r="B97" s="50"/>
      <c r="C97" s="440" t="s">
        <v>322</v>
      </c>
      <c r="D97" s="111"/>
      <c r="E97" s="111"/>
      <c r="F97" s="111"/>
      <c r="G97" s="111"/>
      <c r="H97" s="21"/>
      <c r="I97" s="21"/>
      <c r="J97" s="21"/>
      <c r="K97" s="20"/>
      <c r="N97" s="49"/>
    </row>
    <row r="98" spans="1:18" ht="18" customHeight="1" thickTop="1" thickBot="1">
      <c r="B98" s="39"/>
      <c r="C98" s="443" t="s">
        <v>28</v>
      </c>
      <c r="D98" s="474"/>
      <c r="E98" s="474"/>
      <c r="F98" s="474"/>
      <c r="G98" s="475"/>
    </row>
    <row r="99" spans="1:18" ht="14.25" thickTop="1"/>
    <row r="100" spans="1:18" ht="21.75" customHeight="1">
      <c r="A100" s="508" t="s">
        <v>197</v>
      </c>
      <c r="B100" s="508"/>
      <c r="C100" s="508"/>
      <c r="D100" s="508"/>
      <c r="E100" s="508"/>
      <c r="F100" s="508"/>
      <c r="G100" s="508"/>
      <c r="H100" s="508"/>
      <c r="I100" s="508"/>
      <c r="J100" s="508"/>
      <c r="K100" s="508"/>
      <c r="L100" s="508"/>
      <c r="M100" s="508"/>
      <c r="N100" s="6"/>
    </row>
    <row r="101" spans="1:18" ht="14.25" thickBot="1">
      <c r="B101" s="506" t="s">
        <v>393</v>
      </c>
      <c r="C101" s="506"/>
      <c r="D101" s="506"/>
      <c r="E101" s="506"/>
      <c r="F101" s="506"/>
      <c r="G101" s="506"/>
      <c r="H101" s="506"/>
      <c r="I101" s="506"/>
      <c r="J101" s="506"/>
      <c r="K101" s="506"/>
      <c r="L101" s="506"/>
      <c r="M101" s="506"/>
    </row>
    <row r="102" spans="1:18" ht="18" customHeight="1" thickTop="1" thickBot="1">
      <c r="B102" s="39"/>
      <c r="C102" s="439" t="s">
        <v>323</v>
      </c>
      <c r="D102" s="111"/>
      <c r="E102" s="111"/>
      <c r="F102" s="111"/>
      <c r="G102" s="444"/>
      <c r="J102" s="450" t="s">
        <v>189</v>
      </c>
    </row>
    <row r="103" spans="1:18" ht="18" customHeight="1" thickTop="1" thickBot="1">
      <c r="B103" s="110"/>
      <c r="C103" s="445" t="s">
        <v>317</v>
      </c>
      <c r="D103" s="111"/>
      <c r="E103" s="473"/>
      <c r="F103" s="474"/>
      <c r="G103" s="474"/>
      <c r="H103" s="475"/>
      <c r="I103" s="49"/>
      <c r="J103" s="458" t="s">
        <v>180</v>
      </c>
      <c r="K103" s="49"/>
      <c r="M103" s="49"/>
    </row>
    <row r="104" spans="1:18" ht="18" customHeight="1" thickTop="1" thickBot="1">
      <c r="B104" s="39"/>
      <c r="C104" s="537" t="s">
        <v>394</v>
      </c>
      <c r="D104" s="538"/>
      <c r="E104" s="539"/>
      <c r="F104" s="539"/>
      <c r="G104" s="539"/>
      <c r="H104" s="539"/>
      <c r="I104" s="540"/>
      <c r="K104" s="49"/>
    </row>
    <row r="105" spans="1:18" ht="18" customHeight="1" thickTop="1" thickBot="1">
      <c r="B105" s="39"/>
      <c r="C105" s="537" t="s">
        <v>395</v>
      </c>
      <c r="D105" s="541"/>
      <c r="E105" s="541"/>
      <c r="F105" s="541"/>
      <c r="G105" s="541"/>
      <c r="H105" s="538"/>
      <c r="I105" s="540"/>
      <c r="K105" s="49"/>
    </row>
    <row r="106" spans="1:18" ht="18" customHeight="1" thickTop="1" thickBot="1">
      <c r="B106" s="39"/>
      <c r="C106" s="24" t="s">
        <v>28</v>
      </c>
      <c r="D106" s="473"/>
      <c r="E106" s="474"/>
      <c r="F106" s="474"/>
      <c r="G106" s="475"/>
    </row>
    <row r="107" spans="1:18" ht="14.25" thickTop="1"/>
    <row r="108" spans="1:18" ht="21.75" customHeight="1" thickBot="1">
      <c r="A108" s="508" t="s">
        <v>198</v>
      </c>
      <c r="B108" s="508"/>
      <c r="C108" s="508"/>
      <c r="D108" s="508"/>
      <c r="E108" s="508"/>
      <c r="F108" s="508"/>
      <c r="G108" s="508"/>
      <c r="H108" s="508"/>
      <c r="I108" s="508"/>
      <c r="J108" s="508"/>
      <c r="K108" s="508"/>
      <c r="L108" s="508"/>
      <c r="M108" s="508"/>
    </row>
    <row r="109" spans="1:18" ht="21.75" customHeight="1" thickTop="1" thickBot="1">
      <c r="A109" s="92"/>
      <c r="B109" s="92"/>
      <c r="C109" s="92"/>
      <c r="D109" s="92"/>
      <c r="E109" s="92"/>
      <c r="F109" s="92"/>
      <c r="G109" s="92"/>
      <c r="H109" s="596" t="s">
        <v>430</v>
      </c>
      <c r="I109" s="596"/>
      <c r="J109" s="596" t="s">
        <v>317</v>
      </c>
      <c r="K109" s="596"/>
      <c r="L109" s="92"/>
      <c r="M109" s="92"/>
      <c r="N109" s="596" t="s">
        <v>430</v>
      </c>
      <c r="O109" s="596"/>
      <c r="P109" s="596" t="s">
        <v>317</v>
      </c>
      <c r="Q109" s="596"/>
    </row>
    <row r="110" spans="1:18" ht="37.5" customHeight="1" thickTop="1" thickBot="1">
      <c r="B110" s="482" t="s">
        <v>66</v>
      </c>
      <c r="C110" s="17">
        <v>1</v>
      </c>
      <c r="D110" s="505" t="s">
        <v>402</v>
      </c>
      <c r="E110" s="505"/>
      <c r="F110" s="482" t="s">
        <v>67</v>
      </c>
      <c r="G110" s="486"/>
      <c r="H110" s="503"/>
      <c r="I110" s="504"/>
      <c r="J110" s="473"/>
      <c r="K110" s="475"/>
      <c r="L110" s="488" t="s">
        <v>68</v>
      </c>
      <c r="M110" s="486"/>
      <c r="N110" s="542"/>
      <c r="O110" s="543"/>
      <c r="P110" s="473"/>
      <c r="Q110" s="475"/>
      <c r="R110" s="461" t="s">
        <v>431</v>
      </c>
    </row>
    <row r="111" spans="1:18" ht="37.5" customHeight="1" thickTop="1" thickBot="1">
      <c r="B111" s="482"/>
      <c r="C111" s="17">
        <v>2</v>
      </c>
      <c r="D111" s="482" t="s">
        <v>273</v>
      </c>
      <c r="E111" s="482"/>
      <c r="F111" s="482" t="s">
        <v>67</v>
      </c>
      <c r="G111" s="486"/>
      <c r="H111" s="503"/>
      <c r="I111" s="504"/>
      <c r="J111" s="473"/>
      <c r="K111" s="475"/>
      <c r="L111" s="488" t="s">
        <v>396</v>
      </c>
      <c r="M111" s="486"/>
      <c r="N111" s="542"/>
      <c r="O111" s="543"/>
      <c r="P111" s="473"/>
      <c r="Q111" s="475"/>
      <c r="R111" s="462" t="s">
        <v>431</v>
      </c>
    </row>
    <row r="112" spans="1:18" ht="37.5" customHeight="1" thickTop="1" thickBot="1">
      <c r="B112" s="482"/>
      <c r="C112" s="17">
        <v>3</v>
      </c>
      <c r="D112" s="505" t="s">
        <v>199</v>
      </c>
      <c r="E112" s="505"/>
      <c r="F112" s="482" t="s">
        <v>67</v>
      </c>
      <c r="G112" s="486"/>
      <c r="H112" s="503"/>
      <c r="I112" s="504"/>
      <c r="J112" s="473"/>
      <c r="K112" s="475"/>
      <c r="L112" s="488" t="s">
        <v>68</v>
      </c>
      <c r="M112" s="486"/>
      <c r="N112" s="542"/>
      <c r="O112" s="543"/>
      <c r="P112" s="473"/>
      <c r="Q112" s="475"/>
      <c r="R112" s="457" t="s">
        <v>180</v>
      </c>
    </row>
    <row r="113" spans="1:17" ht="37.5" customHeight="1" thickTop="1" thickBot="1">
      <c r="B113" s="482"/>
      <c r="C113" s="17">
        <v>4</v>
      </c>
      <c r="D113" s="505" t="s">
        <v>200</v>
      </c>
      <c r="E113" s="505"/>
      <c r="F113" s="482" t="s">
        <v>67</v>
      </c>
      <c r="G113" s="486"/>
      <c r="H113" s="503"/>
      <c r="I113" s="504"/>
      <c r="J113" s="473"/>
      <c r="K113" s="475"/>
      <c r="L113" s="488" t="s">
        <v>68</v>
      </c>
      <c r="M113" s="486"/>
      <c r="N113" s="542"/>
      <c r="O113" s="543"/>
      <c r="P113" s="473"/>
      <c r="Q113" s="475"/>
    </row>
    <row r="114" spans="1:17" ht="14.25" thickTop="1">
      <c r="C114" s="145"/>
      <c r="D114" s="145" t="s">
        <v>201</v>
      </c>
      <c r="E114" s="145"/>
      <c r="F114" s="145"/>
      <c r="G114" s="145"/>
      <c r="H114" s="146"/>
      <c r="I114" s="146"/>
      <c r="J114" s="145"/>
      <c r="K114" s="145"/>
      <c r="L114" s="146"/>
      <c r="M114" s="146"/>
    </row>
    <row r="115" spans="1:17" ht="47.25" customHeight="1">
      <c r="B115" s="482" t="s">
        <v>69</v>
      </c>
      <c r="C115" s="137">
        <v>1</v>
      </c>
      <c r="D115" s="534" t="s">
        <v>67</v>
      </c>
      <c r="E115" s="534"/>
      <c r="F115" s="532" t="s">
        <v>425</v>
      </c>
      <c r="G115" s="532"/>
      <c r="H115" s="532"/>
      <c r="I115" s="532"/>
      <c r="J115" s="532"/>
      <c r="K115" s="532"/>
      <c r="L115" s="532"/>
      <c r="M115" s="532"/>
    </row>
    <row r="116" spans="1:17" ht="30" customHeight="1">
      <c r="B116" s="482"/>
      <c r="C116" s="25">
        <v>2</v>
      </c>
      <c r="D116" s="533" t="s">
        <v>68</v>
      </c>
      <c r="E116" s="533"/>
      <c r="F116" s="535" t="s">
        <v>427</v>
      </c>
      <c r="G116" s="535"/>
      <c r="H116" s="535"/>
      <c r="I116" s="535"/>
      <c r="J116" s="535"/>
      <c r="K116" s="535"/>
      <c r="L116" s="535"/>
      <c r="M116" s="535"/>
    </row>
    <row r="117" spans="1:17" ht="13.5" customHeight="1">
      <c r="B117" s="144"/>
      <c r="C117" s="144"/>
      <c r="D117" s="468" t="s">
        <v>426</v>
      </c>
      <c r="E117" s="468"/>
      <c r="F117" s="468"/>
      <c r="G117" s="468"/>
      <c r="H117" s="468"/>
      <c r="I117" s="468"/>
      <c r="J117" s="468"/>
      <c r="K117" s="468"/>
      <c r="L117" s="468"/>
      <c r="M117" s="468"/>
    </row>
    <row r="118" spans="1:17" ht="13.5" customHeight="1"/>
    <row r="119" spans="1:17" ht="21.75" customHeight="1">
      <c r="A119" s="508" t="s">
        <v>70</v>
      </c>
      <c r="B119" s="508"/>
    </row>
    <row r="120" spans="1:17" ht="43.5" customHeight="1">
      <c r="A120" s="528" t="s">
        <v>397</v>
      </c>
      <c r="B120" s="508"/>
      <c r="C120" s="508"/>
      <c r="D120" s="508"/>
      <c r="E120" s="508"/>
      <c r="F120" s="508"/>
      <c r="G120" s="508"/>
      <c r="H120" s="508"/>
      <c r="I120" s="508"/>
      <c r="J120" s="508"/>
      <c r="K120" s="508"/>
      <c r="L120" s="508"/>
      <c r="M120" s="508"/>
    </row>
    <row r="121" spans="1:17" ht="22.5" customHeight="1" thickBot="1">
      <c r="B121" s="489" t="s">
        <v>71</v>
      </c>
      <c r="C121" s="489"/>
      <c r="D121" s="495" t="s">
        <v>72</v>
      </c>
      <c r="E121" s="496"/>
      <c r="F121" s="496"/>
      <c r="G121" s="496"/>
      <c r="H121" s="496"/>
      <c r="I121" s="496"/>
      <c r="J121" s="496"/>
      <c r="K121" s="496"/>
      <c r="L121" s="496"/>
      <c r="M121" s="496"/>
      <c r="N121" s="496"/>
      <c r="O121" s="496"/>
    </row>
    <row r="122" spans="1:17" ht="18" customHeight="1" thickTop="1" thickBot="1">
      <c r="B122" s="489" t="s">
        <v>20</v>
      </c>
      <c r="C122" s="23" t="s">
        <v>15</v>
      </c>
      <c r="D122" s="39"/>
      <c r="E122" s="20" t="s">
        <v>327</v>
      </c>
      <c r="F122" s="22"/>
      <c r="G122" s="21"/>
      <c r="H122" s="21"/>
      <c r="I122" s="21"/>
      <c r="J122" s="21"/>
      <c r="K122" s="20"/>
      <c r="L122" s="476" t="s">
        <v>317</v>
      </c>
      <c r="M122" s="477"/>
      <c r="N122" s="473"/>
      <c r="O122" s="475"/>
      <c r="P122" s="456" t="s">
        <v>189</v>
      </c>
    </row>
    <row r="123" spans="1:17" ht="18" customHeight="1" thickTop="1" thickBot="1">
      <c r="B123" s="489"/>
      <c r="C123" s="23" t="s">
        <v>17</v>
      </c>
      <c r="D123" s="39"/>
      <c r="E123" s="20" t="s">
        <v>327</v>
      </c>
      <c r="L123" s="476" t="s">
        <v>317</v>
      </c>
      <c r="M123" s="477"/>
      <c r="N123" s="473"/>
      <c r="O123" s="475"/>
      <c r="P123" s="457" t="s">
        <v>180</v>
      </c>
    </row>
    <row r="124" spans="1:17" ht="18" customHeight="1" thickTop="1" thickBot="1">
      <c r="B124" s="489"/>
      <c r="C124" s="23" t="s">
        <v>19</v>
      </c>
      <c r="D124" s="39"/>
      <c r="E124" s="20" t="s">
        <v>327</v>
      </c>
      <c r="F124" s="21"/>
      <c r="G124" s="21"/>
      <c r="H124" s="21"/>
      <c r="I124" s="21"/>
      <c r="J124" s="21"/>
      <c r="K124" s="20"/>
      <c r="L124" s="476" t="s">
        <v>317</v>
      </c>
      <c r="M124" s="477"/>
      <c r="N124" s="473"/>
      <c r="O124" s="475"/>
    </row>
    <row r="125" spans="1:17" ht="18" customHeight="1" thickTop="1" thickBot="1">
      <c r="B125" s="489" t="s">
        <v>21</v>
      </c>
      <c r="C125" s="23" t="s">
        <v>15</v>
      </c>
      <c r="D125" s="39"/>
      <c r="E125" s="20" t="s">
        <v>327</v>
      </c>
      <c r="F125" s="21"/>
      <c r="G125" s="21"/>
      <c r="H125" s="21"/>
      <c r="I125" s="21"/>
      <c r="J125" s="21"/>
      <c r="K125" s="20"/>
      <c r="L125" s="476" t="s">
        <v>317</v>
      </c>
      <c r="M125" s="477"/>
      <c r="N125" s="473"/>
      <c r="O125" s="475"/>
    </row>
    <row r="126" spans="1:17" ht="18" customHeight="1" thickTop="1" thickBot="1">
      <c r="B126" s="489"/>
      <c r="C126" s="23" t="s">
        <v>17</v>
      </c>
      <c r="D126" s="39"/>
      <c r="E126" s="20" t="s">
        <v>327</v>
      </c>
      <c r="F126" s="21"/>
      <c r="G126" s="21"/>
      <c r="H126" s="21"/>
      <c r="I126" s="21"/>
      <c r="J126" s="21"/>
      <c r="K126" s="20"/>
      <c r="L126" s="476" t="s">
        <v>317</v>
      </c>
      <c r="M126" s="477"/>
      <c r="N126" s="473"/>
      <c r="O126" s="475"/>
    </row>
    <row r="127" spans="1:17" ht="18" customHeight="1" thickTop="1" thickBot="1">
      <c r="B127" s="489"/>
      <c r="C127" s="23" t="s">
        <v>19</v>
      </c>
      <c r="D127" s="39"/>
      <c r="E127" s="20" t="s">
        <v>327</v>
      </c>
      <c r="F127" s="21"/>
      <c r="G127" s="21"/>
      <c r="H127" s="21"/>
      <c r="I127" s="21"/>
      <c r="J127" s="21"/>
      <c r="K127" s="20"/>
      <c r="L127" s="476" t="s">
        <v>317</v>
      </c>
      <c r="M127" s="477"/>
      <c r="N127" s="473"/>
      <c r="O127" s="475"/>
    </row>
    <row r="128" spans="1:17" ht="18" customHeight="1" thickTop="1" thickBot="1">
      <c r="B128" s="489" t="s">
        <v>22</v>
      </c>
      <c r="C128" s="23" t="s">
        <v>15</v>
      </c>
      <c r="D128" s="39"/>
      <c r="E128" s="20" t="s">
        <v>327</v>
      </c>
      <c r="F128" s="21"/>
      <c r="G128" s="21"/>
      <c r="H128" s="21"/>
      <c r="I128" s="21"/>
      <c r="J128" s="21"/>
      <c r="K128" s="20"/>
      <c r="L128" s="476" t="s">
        <v>317</v>
      </c>
      <c r="M128" s="477"/>
      <c r="N128" s="473"/>
      <c r="O128" s="475"/>
    </row>
    <row r="129" spans="1:15" ht="18" customHeight="1" thickTop="1" thickBot="1">
      <c r="B129" s="489"/>
      <c r="C129" s="23" t="s">
        <v>17</v>
      </c>
      <c r="D129" s="39"/>
      <c r="E129" s="20" t="s">
        <v>327</v>
      </c>
      <c r="F129" s="21"/>
      <c r="G129" s="21"/>
      <c r="H129" s="21"/>
      <c r="I129" s="21"/>
      <c r="J129" s="21"/>
      <c r="K129" s="20"/>
      <c r="L129" s="476" t="s">
        <v>317</v>
      </c>
      <c r="M129" s="477"/>
      <c r="N129" s="473"/>
      <c r="O129" s="475"/>
    </row>
    <row r="130" spans="1:15" ht="18" customHeight="1" thickTop="1" thickBot="1">
      <c r="B130" s="489"/>
      <c r="C130" s="23" t="s">
        <v>19</v>
      </c>
      <c r="D130" s="39"/>
      <c r="E130" s="20" t="s">
        <v>327</v>
      </c>
      <c r="F130" s="21"/>
      <c r="G130" s="21"/>
      <c r="H130" s="21"/>
      <c r="I130" s="21"/>
      <c r="J130" s="21"/>
      <c r="K130" s="20"/>
      <c r="L130" s="476" t="s">
        <v>317</v>
      </c>
      <c r="M130" s="477"/>
      <c r="N130" s="473"/>
      <c r="O130" s="475"/>
    </row>
    <row r="131" spans="1:15" ht="14.25" thickTop="1"/>
    <row r="132" spans="1:15" ht="21.75" customHeight="1">
      <c r="A132" s="536" t="s">
        <v>73</v>
      </c>
      <c r="B132" s="536"/>
    </row>
    <row r="133" spans="1:15" ht="39.75" customHeight="1">
      <c r="A133" s="528" t="s">
        <v>318</v>
      </c>
      <c r="B133" s="508"/>
      <c r="C133" s="508"/>
      <c r="D133" s="508"/>
      <c r="E133" s="508"/>
      <c r="F133" s="508"/>
      <c r="G133" s="508"/>
      <c r="H133" s="508"/>
      <c r="I133" s="508"/>
      <c r="J133" s="508"/>
      <c r="K133" s="508"/>
      <c r="L133" s="508"/>
      <c r="M133" s="508"/>
      <c r="N133" s="508"/>
    </row>
    <row r="134" spans="1:15" ht="26.25" customHeight="1" thickBot="1">
      <c r="B134" s="482" t="s">
        <v>74</v>
      </c>
      <c r="C134" s="482"/>
      <c r="D134" s="486" t="s">
        <v>75</v>
      </c>
      <c r="E134" s="487"/>
      <c r="F134" s="487"/>
      <c r="G134" s="487"/>
      <c r="H134" s="488"/>
      <c r="I134" s="45" t="s">
        <v>79</v>
      </c>
      <c r="J134" s="55" t="s">
        <v>80</v>
      </c>
      <c r="K134" s="105"/>
    </row>
    <row r="135" spans="1:15" ht="18" customHeight="1" thickTop="1" thickBot="1">
      <c r="B135" s="482" t="s">
        <v>76</v>
      </c>
      <c r="C135" s="482" t="s">
        <v>14</v>
      </c>
      <c r="D135" s="478" t="s">
        <v>81</v>
      </c>
      <c r="E135" s="478"/>
      <c r="F135" s="478"/>
      <c r="G135" s="478"/>
      <c r="H135" s="478"/>
      <c r="I135" s="39"/>
      <c r="J135" s="36"/>
      <c r="K135" s="456" t="s">
        <v>189</v>
      </c>
    </row>
    <row r="136" spans="1:15" ht="18" customHeight="1" thickTop="1" thickBot="1">
      <c r="B136" s="482"/>
      <c r="C136" s="482"/>
      <c r="D136" s="480" t="s">
        <v>82</v>
      </c>
      <c r="E136" s="480"/>
      <c r="F136" s="480"/>
      <c r="G136" s="480"/>
      <c r="H136" s="480"/>
      <c r="I136" s="39"/>
      <c r="J136" s="41"/>
      <c r="K136" s="460" t="s">
        <v>403</v>
      </c>
    </row>
    <row r="137" spans="1:15" ht="18" customHeight="1" thickTop="1" thickBot="1">
      <c r="B137" s="482"/>
      <c r="C137" s="482"/>
      <c r="D137" s="51" t="s">
        <v>206</v>
      </c>
      <c r="E137" s="483"/>
      <c r="F137" s="484"/>
      <c r="G137" s="484"/>
      <c r="H137" s="484"/>
      <c r="I137" s="484"/>
      <c r="J137" s="485"/>
      <c r="K137" s="457" t="s">
        <v>180</v>
      </c>
    </row>
    <row r="138" spans="1:15" ht="18" customHeight="1" thickTop="1" thickBot="1">
      <c r="B138" s="482"/>
      <c r="C138" s="482" t="s">
        <v>16</v>
      </c>
      <c r="D138" s="478" t="s">
        <v>81</v>
      </c>
      <c r="E138" s="479"/>
      <c r="F138" s="479"/>
      <c r="G138" s="479"/>
      <c r="H138" s="479"/>
      <c r="I138" s="39"/>
      <c r="J138" s="40"/>
    </row>
    <row r="139" spans="1:15" ht="18" customHeight="1" thickTop="1" thickBot="1">
      <c r="B139" s="482"/>
      <c r="C139" s="482"/>
      <c r="D139" s="480" t="s">
        <v>82</v>
      </c>
      <c r="E139" s="480"/>
      <c r="F139" s="480"/>
      <c r="G139" s="480"/>
      <c r="H139" s="480"/>
      <c r="I139" s="39"/>
      <c r="J139" s="41"/>
    </row>
    <row r="140" spans="1:15" ht="18" customHeight="1" thickTop="1" thickBot="1">
      <c r="B140" s="482"/>
      <c r="C140" s="482"/>
      <c r="D140" s="51" t="s">
        <v>206</v>
      </c>
      <c r="E140" s="483"/>
      <c r="F140" s="484"/>
      <c r="G140" s="484"/>
      <c r="H140" s="484"/>
      <c r="I140" s="484"/>
      <c r="J140" s="485"/>
    </row>
    <row r="141" spans="1:15" ht="18" customHeight="1" thickTop="1" thickBot="1">
      <c r="B141" s="482"/>
      <c r="C141" s="482" t="s">
        <v>18</v>
      </c>
      <c r="D141" s="478" t="s">
        <v>81</v>
      </c>
      <c r="E141" s="478"/>
      <c r="F141" s="479"/>
      <c r="G141" s="479"/>
      <c r="H141" s="479"/>
      <c r="I141" s="39"/>
      <c r="J141" s="40"/>
    </row>
    <row r="142" spans="1:15" ht="18" customHeight="1" thickTop="1" thickBot="1">
      <c r="B142" s="482"/>
      <c r="C142" s="482"/>
      <c r="D142" s="480" t="s">
        <v>82</v>
      </c>
      <c r="E142" s="480"/>
      <c r="F142" s="480"/>
      <c r="G142" s="480"/>
      <c r="H142" s="480"/>
      <c r="I142" s="39"/>
      <c r="J142" s="41"/>
    </row>
    <row r="143" spans="1:15" ht="18" customHeight="1" thickTop="1" thickBot="1">
      <c r="B143" s="482"/>
      <c r="C143" s="482"/>
      <c r="D143" s="51" t="s">
        <v>206</v>
      </c>
      <c r="E143" s="483"/>
      <c r="F143" s="484"/>
      <c r="G143" s="484"/>
      <c r="H143" s="484"/>
      <c r="I143" s="484"/>
      <c r="J143" s="485"/>
    </row>
    <row r="144" spans="1:15" ht="18" customHeight="1" thickTop="1" thickBot="1">
      <c r="B144" s="482" t="s">
        <v>77</v>
      </c>
      <c r="C144" s="482" t="s">
        <v>14</v>
      </c>
      <c r="D144" s="478" t="s">
        <v>81</v>
      </c>
      <c r="E144" s="478"/>
      <c r="F144" s="479"/>
      <c r="G144" s="479"/>
      <c r="H144" s="479"/>
      <c r="I144" s="39"/>
      <c r="J144" s="40"/>
    </row>
    <row r="145" spans="2:10" ht="18" customHeight="1" thickTop="1" thickBot="1">
      <c r="B145" s="482"/>
      <c r="C145" s="482"/>
      <c r="D145" s="480" t="s">
        <v>82</v>
      </c>
      <c r="E145" s="480"/>
      <c r="F145" s="480"/>
      <c r="G145" s="480"/>
      <c r="H145" s="480"/>
      <c r="I145" s="39"/>
      <c r="J145" s="41"/>
    </row>
    <row r="146" spans="2:10" ht="18" customHeight="1" thickTop="1" thickBot="1">
      <c r="B146" s="482"/>
      <c r="C146" s="482"/>
      <c r="D146" s="51" t="s">
        <v>206</v>
      </c>
      <c r="E146" s="483"/>
      <c r="F146" s="484"/>
      <c r="G146" s="484"/>
      <c r="H146" s="484"/>
      <c r="I146" s="484"/>
      <c r="J146" s="485"/>
    </row>
    <row r="147" spans="2:10" ht="18" customHeight="1" thickTop="1" thickBot="1">
      <c r="B147" s="482"/>
      <c r="C147" s="482" t="s">
        <v>16</v>
      </c>
      <c r="D147" s="478" t="s">
        <v>81</v>
      </c>
      <c r="E147" s="478"/>
      <c r="F147" s="479"/>
      <c r="G147" s="479"/>
      <c r="H147" s="479"/>
      <c r="I147" s="39"/>
      <c r="J147" s="40"/>
    </row>
    <row r="148" spans="2:10" ht="18" customHeight="1" thickTop="1" thickBot="1">
      <c r="B148" s="482"/>
      <c r="C148" s="482"/>
      <c r="D148" s="480" t="s">
        <v>82</v>
      </c>
      <c r="E148" s="480"/>
      <c r="F148" s="480"/>
      <c r="G148" s="480"/>
      <c r="H148" s="480"/>
      <c r="I148" s="39"/>
      <c r="J148" s="41"/>
    </row>
    <row r="149" spans="2:10" ht="18" customHeight="1" thickTop="1" thickBot="1">
      <c r="B149" s="482"/>
      <c r="C149" s="482"/>
      <c r="D149" s="51" t="s">
        <v>206</v>
      </c>
      <c r="E149" s="483"/>
      <c r="F149" s="484"/>
      <c r="G149" s="484"/>
      <c r="H149" s="484"/>
      <c r="I149" s="484"/>
      <c r="J149" s="485"/>
    </row>
    <row r="150" spans="2:10" ht="18" customHeight="1" thickTop="1" thickBot="1">
      <c r="B150" s="482"/>
      <c r="C150" s="482" t="s">
        <v>18</v>
      </c>
      <c r="D150" s="478" t="s">
        <v>81</v>
      </c>
      <c r="E150" s="478"/>
      <c r="F150" s="479"/>
      <c r="G150" s="479"/>
      <c r="H150" s="479"/>
      <c r="I150" s="39"/>
      <c r="J150" s="40"/>
    </row>
    <row r="151" spans="2:10" ht="18" customHeight="1" thickTop="1" thickBot="1">
      <c r="B151" s="482"/>
      <c r="C151" s="482"/>
      <c r="D151" s="480" t="s">
        <v>82</v>
      </c>
      <c r="E151" s="480"/>
      <c r="F151" s="480"/>
      <c r="G151" s="480"/>
      <c r="H151" s="480"/>
      <c r="I151" s="39"/>
      <c r="J151" s="41"/>
    </row>
    <row r="152" spans="2:10" ht="18" customHeight="1" thickTop="1" thickBot="1">
      <c r="B152" s="482"/>
      <c r="C152" s="482"/>
      <c r="D152" s="51" t="s">
        <v>206</v>
      </c>
      <c r="E152" s="483"/>
      <c r="F152" s="484"/>
      <c r="G152" s="484"/>
      <c r="H152" s="484"/>
      <c r="I152" s="484"/>
      <c r="J152" s="485"/>
    </row>
    <row r="153" spans="2:10" ht="18" customHeight="1" thickTop="1" thickBot="1">
      <c r="B153" s="482" t="s">
        <v>78</v>
      </c>
      <c r="C153" s="482" t="s">
        <v>14</v>
      </c>
      <c r="D153" s="478" t="s">
        <v>81</v>
      </c>
      <c r="E153" s="478"/>
      <c r="F153" s="479"/>
      <c r="G153" s="479"/>
      <c r="H153" s="479"/>
      <c r="I153" s="39"/>
      <c r="J153" s="40"/>
    </row>
    <row r="154" spans="2:10" ht="18" customHeight="1" thickTop="1" thickBot="1">
      <c r="B154" s="482"/>
      <c r="C154" s="482"/>
      <c r="D154" s="480" t="s">
        <v>82</v>
      </c>
      <c r="E154" s="480"/>
      <c r="F154" s="480"/>
      <c r="G154" s="480"/>
      <c r="H154" s="480"/>
      <c r="I154" s="39"/>
      <c r="J154" s="41"/>
    </row>
    <row r="155" spans="2:10" ht="18" customHeight="1" thickTop="1" thickBot="1">
      <c r="B155" s="482"/>
      <c r="C155" s="482"/>
      <c r="D155" s="51" t="s">
        <v>206</v>
      </c>
      <c r="E155" s="483"/>
      <c r="F155" s="484"/>
      <c r="G155" s="484"/>
      <c r="H155" s="484"/>
      <c r="I155" s="484"/>
      <c r="J155" s="485"/>
    </row>
    <row r="156" spans="2:10" ht="18" customHeight="1" thickTop="1" thickBot="1">
      <c r="B156" s="482"/>
      <c r="C156" s="482" t="s">
        <v>16</v>
      </c>
      <c r="D156" s="478" t="s">
        <v>81</v>
      </c>
      <c r="E156" s="478"/>
      <c r="F156" s="479"/>
      <c r="G156" s="479"/>
      <c r="H156" s="479"/>
      <c r="I156" s="39"/>
      <c r="J156" s="40"/>
    </row>
    <row r="157" spans="2:10" ht="18" customHeight="1" thickTop="1" thickBot="1">
      <c r="B157" s="482"/>
      <c r="C157" s="482"/>
      <c r="D157" s="480" t="s">
        <v>82</v>
      </c>
      <c r="E157" s="480"/>
      <c r="F157" s="480"/>
      <c r="G157" s="480"/>
      <c r="H157" s="480"/>
      <c r="I157" s="39"/>
      <c r="J157" s="41"/>
    </row>
    <row r="158" spans="2:10" ht="18" customHeight="1" thickTop="1" thickBot="1">
      <c r="B158" s="482"/>
      <c r="C158" s="482"/>
      <c r="D158" s="51" t="s">
        <v>206</v>
      </c>
      <c r="E158" s="483"/>
      <c r="F158" s="484"/>
      <c r="G158" s="484"/>
      <c r="H158" s="484"/>
      <c r="I158" s="484"/>
      <c r="J158" s="485"/>
    </row>
    <row r="159" spans="2:10" ht="18" customHeight="1" thickTop="1" thickBot="1">
      <c r="B159" s="482"/>
      <c r="C159" s="482" t="s">
        <v>18</v>
      </c>
      <c r="D159" s="478" t="s">
        <v>81</v>
      </c>
      <c r="E159" s="478"/>
      <c r="F159" s="479"/>
      <c r="G159" s="479"/>
      <c r="H159" s="479"/>
      <c r="I159" s="39"/>
      <c r="J159" s="40"/>
    </row>
    <row r="160" spans="2:10" ht="18" customHeight="1" thickTop="1" thickBot="1">
      <c r="B160" s="482"/>
      <c r="C160" s="482"/>
      <c r="D160" s="480" t="s">
        <v>82</v>
      </c>
      <c r="E160" s="480"/>
      <c r="F160" s="480"/>
      <c r="G160" s="480"/>
      <c r="H160" s="480"/>
      <c r="I160" s="39"/>
      <c r="J160" s="41"/>
    </row>
    <row r="161" spans="1:17" ht="18" customHeight="1" thickTop="1" thickBot="1">
      <c r="B161" s="482"/>
      <c r="C161" s="482"/>
      <c r="D161" s="51" t="s">
        <v>206</v>
      </c>
      <c r="E161" s="483"/>
      <c r="F161" s="484"/>
      <c r="G161" s="484"/>
      <c r="H161" s="484"/>
      <c r="I161" s="484"/>
      <c r="J161" s="485"/>
    </row>
    <row r="162" spans="1:17" ht="14.25" thickTop="1"/>
    <row r="163" spans="1:17" ht="21.75" customHeight="1" thickBot="1">
      <c r="A163" s="481" t="s">
        <v>331</v>
      </c>
      <c r="B163" s="481"/>
      <c r="C163" s="481"/>
      <c r="D163" s="481"/>
      <c r="E163" s="481"/>
      <c r="F163" s="481"/>
      <c r="G163" s="481"/>
      <c r="H163" s="481"/>
      <c r="I163" s="481"/>
      <c r="K163" s="6"/>
      <c r="Q163" s="6"/>
    </row>
    <row r="164" spans="1:17" ht="18" customHeight="1" thickTop="1" thickBot="1">
      <c r="B164" s="50"/>
      <c r="C164" s="446" t="s">
        <v>332</v>
      </c>
      <c r="D164" s="447"/>
      <c r="E164" s="438"/>
      <c r="F164" s="27"/>
      <c r="G164" s="27"/>
      <c r="M164" s="450" t="s">
        <v>189</v>
      </c>
    </row>
    <row r="165" spans="1:17" ht="18" customHeight="1" thickTop="1" thickBot="1">
      <c r="B165" s="39"/>
      <c r="C165" s="440" t="s">
        <v>398</v>
      </c>
      <c r="D165" s="448"/>
      <c r="E165" s="111"/>
      <c r="F165" s="437"/>
      <c r="G165" s="437"/>
      <c r="H165" s="111"/>
      <c r="I165" s="437"/>
      <c r="J165" s="436"/>
      <c r="K165" s="20"/>
      <c r="L165" s="6"/>
      <c r="M165" s="458" t="s">
        <v>180</v>
      </c>
      <c r="N165" s="49"/>
      <c r="O165" s="6"/>
      <c r="P165" s="6"/>
    </row>
    <row r="166" spans="1:17" ht="18" customHeight="1" thickTop="1" thickBot="1">
      <c r="B166" s="39"/>
      <c r="C166" s="112" t="s">
        <v>38</v>
      </c>
      <c r="D166" s="470"/>
      <c r="E166" s="471"/>
      <c r="F166" s="471"/>
      <c r="G166" s="471"/>
      <c r="H166" s="471"/>
      <c r="I166" s="472"/>
      <c r="J166" s="49"/>
    </row>
    <row r="167" spans="1:17" ht="14.25" thickTop="1"/>
    <row r="168" spans="1:17" ht="21.75" customHeight="1">
      <c r="A168" s="508" t="s">
        <v>83</v>
      </c>
      <c r="B168" s="508"/>
      <c r="C168" s="508"/>
      <c r="D168" s="508"/>
      <c r="E168" s="508"/>
      <c r="F168" s="508"/>
      <c r="G168" s="508"/>
      <c r="H168" s="508"/>
      <c r="I168" s="508"/>
      <c r="J168" s="508"/>
    </row>
    <row r="169" spans="1:17" ht="37.5" customHeight="1">
      <c r="A169" s="583" t="s">
        <v>428</v>
      </c>
      <c r="B169" s="583"/>
      <c r="C169" s="583"/>
      <c r="D169" s="583"/>
      <c r="E169" s="583"/>
      <c r="F169" s="583"/>
      <c r="G169" s="583"/>
      <c r="H169" s="583"/>
      <c r="I169" s="583"/>
      <c r="J169" s="583"/>
      <c r="K169" s="583"/>
      <c r="L169" s="583"/>
      <c r="M169" s="583"/>
    </row>
    <row r="170" spans="1:17" ht="18.75" customHeight="1">
      <c r="B170" s="522" t="s">
        <v>85</v>
      </c>
      <c r="C170" s="523"/>
    </row>
    <row r="171" spans="1:17">
      <c r="B171" s="524"/>
      <c r="C171" s="525"/>
      <c r="E171" s="526" t="s">
        <v>84</v>
      </c>
      <c r="F171" s="527"/>
      <c r="G171" s="20" t="s">
        <v>20</v>
      </c>
      <c r="H171" s="129"/>
      <c r="I171" s="129"/>
      <c r="J171" s="129" t="s">
        <v>21</v>
      </c>
      <c r="K171" s="129"/>
      <c r="L171" s="129"/>
      <c r="M171" s="129" t="s">
        <v>22</v>
      </c>
      <c r="N171" s="129"/>
      <c r="O171" s="129"/>
    </row>
    <row r="172" spans="1:17" ht="18" customHeight="1" thickBot="1">
      <c r="B172" s="513" t="s">
        <v>381</v>
      </c>
      <c r="C172" s="513"/>
      <c r="E172" s="46" t="s">
        <v>380</v>
      </c>
      <c r="F172" s="24"/>
      <c r="G172" s="42" t="s">
        <v>15</v>
      </c>
      <c r="H172" s="12" t="s">
        <v>17</v>
      </c>
      <c r="I172" s="12" t="s">
        <v>19</v>
      </c>
      <c r="J172" s="12" t="s">
        <v>15</v>
      </c>
      <c r="K172" s="12" t="s">
        <v>17</v>
      </c>
      <c r="L172" s="12" t="s">
        <v>19</v>
      </c>
      <c r="M172" s="12" t="s">
        <v>15</v>
      </c>
      <c r="N172" s="12" t="s">
        <v>17</v>
      </c>
      <c r="O172" s="12" t="s">
        <v>19</v>
      </c>
    </row>
    <row r="173" spans="1:17" ht="18" customHeight="1" thickTop="1" thickBot="1">
      <c r="B173" s="513" t="s">
        <v>382</v>
      </c>
      <c r="C173" s="513"/>
      <c r="E173" s="476">
        <v>1</v>
      </c>
      <c r="F173" s="477"/>
      <c r="G173" s="138"/>
      <c r="H173" s="138"/>
      <c r="I173" s="138"/>
      <c r="J173" s="138"/>
      <c r="K173" s="138"/>
      <c r="L173" s="138"/>
      <c r="M173" s="138"/>
      <c r="N173" s="138"/>
      <c r="O173" s="455"/>
      <c r="P173" s="456" t="s">
        <v>189</v>
      </c>
    </row>
    <row r="174" spans="1:17" ht="18" customHeight="1" thickTop="1" thickBot="1">
      <c r="B174" s="513" t="s">
        <v>383</v>
      </c>
      <c r="C174" s="513"/>
      <c r="E174" s="476">
        <v>2</v>
      </c>
      <c r="F174" s="477"/>
      <c r="G174" s="138"/>
      <c r="H174" s="138"/>
      <c r="I174" s="138"/>
      <c r="J174" s="138"/>
      <c r="K174" s="138"/>
      <c r="L174" s="138"/>
      <c r="M174" s="138"/>
      <c r="N174" s="138"/>
      <c r="O174" s="455"/>
      <c r="P174" s="457" t="s">
        <v>180</v>
      </c>
    </row>
    <row r="175" spans="1:17" ht="18" customHeight="1" thickTop="1" thickBot="1">
      <c r="B175" s="513" t="s">
        <v>384</v>
      </c>
      <c r="C175" s="513"/>
      <c r="E175" s="476">
        <v>3</v>
      </c>
      <c r="F175" s="477"/>
      <c r="G175" s="39"/>
      <c r="H175" s="39"/>
      <c r="I175" s="39"/>
      <c r="J175" s="39"/>
      <c r="K175" s="39"/>
      <c r="L175" s="39"/>
      <c r="M175" s="39"/>
      <c r="N175" s="39"/>
      <c r="O175" s="39"/>
    </row>
    <row r="176" spans="1:17" ht="18" customHeight="1" thickTop="1">
      <c r="B176" s="513" t="s">
        <v>385</v>
      </c>
      <c r="C176" s="513"/>
      <c r="G176" s="49"/>
      <c r="H176" s="49"/>
      <c r="I176" s="49"/>
      <c r="J176" s="49"/>
      <c r="K176" s="49"/>
      <c r="L176" s="49"/>
      <c r="M176" s="49"/>
      <c r="N176" s="49"/>
      <c r="O176" s="49"/>
    </row>
    <row r="177" spans="1:18" ht="18" customHeight="1" thickBot="1">
      <c r="B177" s="520" t="s">
        <v>386</v>
      </c>
      <c r="C177" s="520"/>
      <c r="G177" s="49"/>
      <c r="H177" s="49"/>
      <c r="I177" s="49"/>
      <c r="J177" s="49"/>
      <c r="K177" s="49"/>
      <c r="L177" s="49"/>
      <c r="M177" s="49"/>
      <c r="N177" s="49"/>
      <c r="O177" s="49"/>
    </row>
    <row r="178" spans="1:18" ht="18" customHeight="1" thickTop="1" thickBot="1">
      <c r="B178" s="581" t="s">
        <v>387</v>
      </c>
      <c r="C178" s="582"/>
      <c r="D178" s="473"/>
      <c r="E178" s="474"/>
      <c r="F178" s="474"/>
      <c r="G178" s="475"/>
      <c r="H178" s="49"/>
      <c r="I178" s="49"/>
      <c r="J178" s="49"/>
      <c r="K178" s="49"/>
      <c r="L178" s="49"/>
      <c r="M178" s="49"/>
      <c r="N178" s="49"/>
      <c r="O178" s="49"/>
    </row>
    <row r="179" spans="1:18" ht="14.25" thickTop="1"/>
    <row r="180" spans="1:18" ht="21.75" customHeight="1">
      <c r="A180" s="508" t="s">
        <v>86</v>
      </c>
      <c r="B180" s="508"/>
      <c r="C180" s="508"/>
      <c r="D180" s="508"/>
    </row>
    <row r="181" spans="1:18" ht="40.5" customHeight="1">
      <c r="A181" s="583" t="s">
        <v>389</v>
      </c>
      <c r="B181" s="583"/>
      <c r="C181" s="583"/>
      <c r="D181" s="583"/>
      <c r="E181" s="583"/>
      <c r="F181" s="583"/>
      <c r="G181" s="583"/>
      <c r="H181" s="583"/>
      <c r="I181" s="583"/>
      <c r="J181" s="583"/>
      <c r="K181" s="583"/>
      <c r="L181" s="583"/>
      <c r="M181" s="583"/>
    </row>
    <row r="182" spans="1:18">
      <c r="A182" s="28" t="s">
        <v>92</v>
      </c>
      <c r="B182" s="489" t="s">
        <v>87</v>
      </c>
      <c r="C182" s="489"/>
      <c r="D182" s="489" t="s">
        <v>72</v>
      </c>
      <c r="E182" s="489"/>
      <c r="F182" s="489"/>
      <c r="G182" s="489"/>
      <c r="H182" s="489"/>
      <c r="I182" s="489"/>
      <c r="J182" s="489"/>
      <c r="K182" s="489"/>
      <c r="L182" s="489"/>
      <c r="M182" s="489"/>
    </row>
    <row r="183" spans="1:18" ht="14.25" thickBot="1">
      <c r="B183" s="489"/>
      <c r="C183" s="489"/>
      <c r="D183" s="580" t="s">
        <v>190</v>
      </c>
      <c r="E183" s="580"/>
      <c r="F183" s="580"/>
      <c r="G183" s="501" t="s">
        <v>89</v>
      </c>
      <c r="H183" s="489"/>
      <c r="I183" s="584" t="s">
        <v>191</v>
      </c>
      <c r="J183" s="584"/>
      <c r="K183" s="584"/>
      <c r="L183" s="501" t="s">
        <v>90</v>
      </c>
      <c r="M183" s="489"/>
      <c r="Q183" s="29"/>
      <c r="R183" s="29"/>
    </row>
    <row r="184" spans="1:18" ht="18" customHeight="1" thickTop="1" thickBot="1">
      <c r="B184" s="502" t="s">
        <v>20</v>
      </c>
      <c r="C184" s="46" t="s">
        <v>15</v>
      </c>
      <c r="D184" s="530"/>
      <c r="E184" s="530"/>
      <c r="F184" s="530"/>
      <c r="G184" s="40"/>
      <c r="H184" s="43" t="s">
        <v>88</v>
      </c>
      <c r="I184" s="578"/>
      <c r="J184" s="578"/>
      <c r="K184" s="578"/>
      <c r="L184" s="40"/>
      <c r="M184" s="43" t="s">
        <v>91</v>
      </c>
      <c r="N184" s="452" t="s">
        <v>189</v>
      </c>
      <c r="P184" s="6"/>
      <c r="Q184" s="29"/>
      <c r="R184" s="29"/>
    </row>
    <row r="185" spans="1:18" ht="18" customHeight="1" thickTop="1" thickBot="1">
      <c r="B185" s="489"/>
      <c r="C185" s="22" t="s">
        <v>17</v>
      </c>
      <c r="D185" s="577"/>
      <c r="E185" s="577"/>
      <c r="F185" s="577"/>
      <c r="G185" s="147"/>
      <c r="H185" s="21" t="s">
        <v>88</v>
      </c>
      <c r="I185" s="579"/>
      <c r="J185" s="579"/>
      <c r="K185" s="579"/>
      <c r="L185" s="147"/>
      <c r="M185" s="21" t="s">
        <v>91</v>
      </c>
      <c r="N185" s="453" t="s">
        <v>189</v>
      </c>
      <c r="P185" s="6"/>
      <c r="Q185" s="29"/>
      <c r="R185" s="29"/>
    </row>
    <row r="186" spans="1:18" ht="18" customHeight="1" thickTop="1" thickBot="1">
      <c r="B186" s="489"/>
      <c r="C186" s="22" t="s">
        <v>19</v>
      </c>
      <c r="D186" s="577"/>
      <c r="E186" s="577"/>
      <c r="F186" s="577"/>
      <c r="G186" s="147"/>
      <c r="H186" s="21" t="s">
        <v>88</v>
      </c>
      <c r="I186" s="579"/>
      <c r="J186" s="579"/>
      <c r="K186" s="579"/>
      <c r="L186" s="147"/>
      <c r="M186" s="21" t="s">
        <v>91</v>
      </c>
      <c r="N186" s="454" t="s">
        <v>403</v>
      </c>
      <c r="P186" s="6"/>
    </row>
    <row r="187" spans="1:18" ht="18" customHeight="1" thickTop="1" thickBot="1">
      <c r="B187" s="489" t="s">
        <v>21</v>
      </c>
      <c r="C187" s="22" t="s">
        <v>15</v>
      </c>
      <c r="D187" s="577"/>
      <c r="E187" s="577"/>
      <c r="F187" s="577"/>
      <c r="G187" s="147"/>
      <c r="H187" s="21" t="s">
        <v>88</v>
      </c>
      <c r="I187" s="579"/>
      <c r="J187" s="579"/>
      <c r="K187" s="579"/>
      <c r="L187" s="147"/>
      <c r="M187" s="20" t="s">
        <v>91</v>
      </c>
    </row>
    <row r="188" spans="1:18" ht="18" customHeight="1" thickTop="1" thickBot="1">
      <c r="B188" s="489"/>
      <c r="C188" s="22" t="s">
        <v>17</v>
      </c>
      <c r="D188" s="577"/>
      <c r="E188" s="577"/>
      <c r="F188" s="577"/>
      <c r="G188" s="147"/>
      <c r="H188" s="21" t="s">
        <v>88</v>
      </c>
      <c r="I188" s="579"/>
      <c r="J188" s="579"/>
      <c r="K188" s="579"/>
      <c r="L188" s="147"/>
      <c r="M188" s="20" t="s">
        <v>91</v>
      </c>
    </row>
    <row r="189" spans="1:18" ht="18" customHeight="1" thickTop="1" thickBot="1">
      <c r="B189" s="489"/>
      <c r="C189" s="22" t="s">
        <v>19</v>
      </c>
      <c r="D189" s="577"/>
      <c r="E189" s="577"/>
      <c r="F189" s="577"/>
      <c r="G189" s="147"/>
      <c r="H189" s="21" t="s">
        <v>88</v>
      </c>
      <c r="I189" s="579"/>
      <c r="J189" s="579"/>
      <c r="K189" s="579"/>
      <c r="L189" s="147"/>
      <c r="M189" s="20" t="s">
        <v>91</v>
      </c>
    </row>
    <row r="190" spans="1:18" ht="18" customHeight="1" thickTop="1" thickBot="1">
      <c r="B190" s="489" t="s">
        <v>22</v>
      </c>
      <c r="C190" s="22" t="s">
        <v>15</v>
      </c>
      <c r="D190" s="577"/>
      <c r="E190" s="577"/>
      <c r="F190" s="577"/>
      <c r="G190" s="147"/>
      <c r="H190" s="21" t="s">
        <v>88</v>
      </c>
      <c r="I190" s="579"/>
      <c r="J190" s="579"/>
      <c r="K190" s="579"/>
      <c r="L190" s="147"/>
      <c r="M190" s="20" t="s">
        <v>91</v>
      </c>
    </row>
    <row r="191" spans="1:18" ht="18" customHeight="1" thickTop="1" thickBot="1">
      <c r="B191" s="489"/>
      <c r="C191" s="22" t="s">
        <v>17</v>
      </c>
      <c r="D191" s="577"/>
      <c r="E191" s="577"/>
      <c r="F191" s="577"/>
      <c r="G191" s="147"/>
      <c r="H191" s="21" t="s">
        <v>88</v>
      </c>
      <c r="I191" s="579"/>
      <c r="J191" s="579"/>
      <c r="K191" s="579"/>
      <c r="L191" s="147"/>
      <c r="M191" s="20" t="s">
        <v>91</v>
      </c>
    </row>
    <row r="192" spans="1:18" ht="18" customHeight="1" thickTop="1" thickBot="1">
      <c r="B192" s="489"/>
      <c r="C192" s="22" t="s">
        <v>19</v>
      </c>
      <c r="D192" s="577"/>
      <c r="E192" s="577"/>
      <c r="F192" s="577"/>
      <c r="G192" s="147"/>
      <c r="H192" s="21" t="s">
        <v>88</v>
      </c>
      <c r="I192" s="579"/>
      <c r="J192" s="579"/>
      <c r="K192" s="579"/>
      <c r="L192" s="147"/>
      <c r="M192" s="20" t="s">
        <v>91</v>
      </c>
    </row>
    <row r="193" spans="1:9" ht="14.25" thickTop="1"/>
    <row r="194" spans="1:9">
      <c r="A194" s="28" t="s">
        <v>93</v>
      </c>
      <c r="B194" s="137" t="s">
        <v>94</v>
      </c>
      <c r="C194" s="534" t="s">
        <v>95</v>
      </c>
      <c r="D194" s="534"/>
      <c r="E194" s="534"/>
      <c r="F194" s="25" t="s">
        <v>94</v>
      </c>
      <c r="G194" s="533" t="s">
        <v>96</v>
      </c>
      <c r="H194" s="533"/>
    </row>
    <row r="195" spans="1:9" ht="15" customHeight="1">
      <c r="B195" s="137">
        <v>1</v>
      </c>
      <c r="C195" s="534" t="s">
        <v>97</v>
      </c>
      <c r="D195" s="534"/>
      <c r="E195" s="534"/>
      <c r="F195" s="25">
        <v>11</v>
      </c>
      <c r="G195" s="533" t="s">
        <v>98</v>
      </c>
      <c r="H195" s="533"/>
    </row>
    <row r="196" spans="1:9" ht="15" customHeight="1">
      <c r="B196" s="137">
        <v>2</v>
      </c>
      <c r="C196" s="534" t="s">
        <v>99</v>
      </c>
      <c r="D196" s="534"/>
      <c r="E196" s="534"/>
      <c r="F196" s="25">
        <v>12</v>
      </c>
      <c r="G196" s="533" t="s">
        <v>100</v>
      </c>
      <c r="H196" s="533"/>
    </row>
    <row r="197" spans="1:9" ht="15" customHeight="1">
      <c r="B197" s="137">
        <v>3</v>
      </c>
      <c r="C197" s="534" t="s">
        <v>101</v>
      </c>
      <c r="D197" s="534"/>
      <c r="E197" s="534"/>
      <c r="F197" s="25">
        <v>13</v>
      </c>
      <c r="G197" s="533" t="s">
        <v>102</v>
      </c>
      <c r="H197" s="533"/>
    </row>
    <row r="198" spans="1:9" ht="15" customHeight="1">
      <c r="B198" s="137">
        <v>4</v>
      </c>
      <c r="C198" s="534" t="s">
        <v>103</v>
      </c>
      <c r="D198" s="534"/>
      <c r="E198" s="534"/>
      <c r="F198" s="25">
        <v>14</v>
      </c>
      <c r="G198" s="533" t="s">
        <v>104</v>
      </c>
      <c r="H198" s="533"/>
    </row>
    <row r="199" spans="1:9" ht="15" customHeight="1">
      <c r="B199" s="137">
        <v>5</v>
      </c>
      <c r="C199" s="534" t="s">
        <v>105</v>
      </c>
      <c r="D199" s="534"/>
      <c r="E199" s="534"/>
      <c r="F199" s="25">
        <v>15</v>
      </c>
      <c r="G199" s="533" t="s">
        <v>106</v>
      </c>
      <c r="H199" s="533"/>
    </row>
    <row r="200" spans="1:9" ht="15" customHeight="1">
      <c r="B200" s="137">
        <v>6</v>
      </c>
      <c r="C200" s="534" t="s">
        <v>107</v>
      </c>
      <c r="D200" s="534"/>
      <c r="E200" s="534"/>
      <c r="F200" s="25">
        <v>16</v>
      </c>
      <c r="G200" s="533" t="s">
        <v>108</v>
      </c>
      <c r="H200" s="533"/>
    </row>
    <row r="201" spans="1:9" ht="15" customHeight="1">
      <c r="B201" s="137">
        <v>7</v>
      </c>
      <c r="C201" s="534" t="s">
        <v>109</v>
      </c>
      <c r="D201" s="534"/>
      <c r="E201" s="534"/>
      <c r="F201" s="25">
        <v>17</v>
      </c>
      <c r="G201" s="533" t="s">
        <v>110</v>
      </c>
      <c r="H201" s="533"/>
    </row>
    <row r="202" spans="1:9" ht="15" customHeight="1">
      <c r="B202" s="137">
        <v>8</v>
      </c>
      <c r="C202" s="534" t="s">
        <v>111</v>
      </c>
      <c r="D202" s="534"/>
      <c r="E202" s="534"/>
      <c r="F202" s="25">
        <v>18</v>
      </c>
      <c r="G202" s="533" t="s">
        <v>112</v>
      </c>
      <c r="H202" s="533"/>
    </row>
    <row r="203" spans="1:9" ht="15" customHeight="1">
      <c r="B203" s="137">
        <v>9</v>
      </c>
      <c r="C203" s="534" t="s">
        <v>113</v>
      </c>
      <c r="D203" s="534"/>
      <c r="E203" s="534"/>
      <c r="F203" s="25">
        <v>19</v>
      </c>
      <c r="G203" s="533" t="s">
        <v>114</v>
      </c>
      <c r="H203" s="533"/>
    </row>
    <row r="204" spans="1:9" ht="15" customHeight="1">
      <c r="B204" s="137">
        <v>10</v>
      </c>
      <c r="C204" s="534" t="s">
        <v>116</v>
      </c>
      <c r="D204" s="534"/>
      <c r="E204" s="534"/>
      <c r="F204" s="25">
        <v>20</v>
      </c>
      <c r="G204" s="533" t="s">
        <v>115</v>
      </c>
      <c r="H204" s="533"/>
    </row>
    <row r="206" spans="1:9" ht="21.75" customHeight="1">
      <c r="A206" s="508" t="s">
        <v>117</v>
      </c>
      <c r="B206" s="508"/>
      <c r="C206" s="508"/>
      <c r="D206" s="508"/>
      <c r="E206" s="508"/>
      <c r="F206" s="508"/>
      <c r="G206" s="508"/>
      <c r="H206" s="508"/>
    </row>
    <row r="207" spans="1:9" ht="21.75" customHeight="1" thickBot="1">
      <c r="A207" s="508" t="s">
        <v>118</v>
      </c>
      <c r="B207" s="508"/>
      <c r="C207" s="508"/>
      <c r="D207" s="508"/>
      <c r="E207" s="508"/>
      <c r="F207" s="508"/>
      <c r="G207" s="508"/>
      <c r="H207" s="508"/>
    </row>
    <row r="208" spans="1:9" ht="14.25" thickTop="1">
      <c r="B208" s="587"/>
      <c r="C208" s="588"/>
      <c r="D208" s="588"/>
      <c r="E208" s="588"/>
      <c r="F208" s="588"/>
      <c r="G208" s="588"/>
      <c r="H208" s="589"/>
      <c r="I208" s="449" t="s">
        <v>179</v>
      </c>
    </row>
    <row r="209" spans="1:16">
      <c r="B209" s="590"/>
      <c r="C209" s="591"/>
      <c r="D209" s="591"/>
      <c r="E209" s="591"/>
      <c r="F209" s="591"/>
      <c r="G209" s="591"/>
      <c r="H209" s="592"/>
    </row>
    <row r="210" spans="1:16">
      <c r="B210" s="590"/>
      <c r="C210" s="591"/>
      <c r="D210" s="591"/>
      <c r="E210" s="591"/>
      <c r="F210" s="591"/>
      <c r="G210" s="591"/>
      <c r="H210" s="592"/>
    </row>
    <row r="211" spans="1:16" ht="14.25" thickBot="1">
      <c r="B211" s="593"/>
      <c r="C211" s="594"/>
      <c r="D211" s="594"/>
      <c r="E211" s="594"/>
      <c r="F211" s="594"/>
      <c r="G211" s="594"/>
      <c r="H211" s="595"/>
    </row>
    <row r="212" spans="1:16" ht="14.25" thickTop="1"/>
    <row r="213" spans="1:16" ht="23.25">
      <c r="A213" s="30"/>
      <c r="B213" s="585" t="s">
        <v>119</v>
      </c>
      <c r="C213" s="585"/>
      <c r="D213" s="585"/>
      <c r="E213" s="585"/>
      <c r="F213" s="585"/>
      <c r="G213" s="585"/>
      <c r="H213" s="585"/>
      <c r="I213" s="585"/>
      <c r="J213" s="585"/>
      <c r="K213" s="585"/>
      <c r="L213" s="585"/>
      <c r="M213" s="585"/>
    </row>
    <row r="214" spans="1:16" ht="21.75" customHeight="1">
      <c r="A214" s="31" t="s">
        <v>176</v>
      </c>
      <c r="B214" s="31"/>
      <c r="C214" s="30"/>
      <c r="D214" s="30"/>
      <c r="E214" s="30"/>
      <c r="F214" s="30"/>
      <c r="G214" s="30"/>
      <c r="H214" s="30"/>
    </row>
    <row r="215" spans="1:16" s="31" customFormat="1" ht="66" customHeight="1">
      <c r="A215" s="528" t="s">
        <v>202</v>
      </c>
      <c r="B215" s="528"/>
      <c r="C215" s="528"/>
      <c r="D215" s="528"/>
      <c r="E215" s="528"/>
      <c r="F215" s="528"/>
      <c r="G215" s="528"/>
      <c r="H215" s="528"/>
      <c r="I215" s="528"/>
      <c r="J215" s="528"/>
      <c r="K215" s="528"/>
      <c r="L215" s="528"/>
      <c r="M215" s="528"/>
      <c r="N215" s="528"/>
      <c r="O215" s="528"/>
    </row>
    <row r="216" spans="1:16" s="31" customFormat="1" ht="21.75" customHeight="1">
      <c r="A216" s="31" t="s">
        <v>120</v>
      </c>
    </row>
    <row r="217" spans="1:16" s="31" customFormat="1" ht="21.75" customHeight="1">
      <c r="A217" s="481" t="s">
        <v>121</v>
      </c>
      <c r="B217" s="481"/>
      <c r="C217" s="481"/>
      <c r="D217" s="481"/>
      <c r="E217" s="481"/>
      <c r="F217" s="481"/>
      <c r="G217" s="481"/>
      <c r="H217" s="481"/>
    </row>
    <row r="218" spans="1:16" ht="18.75" customHeight="1">
      <c r="B218" s="482" t="s">
        <v>122</v>
      </c>
      <c r="C218" s="482" t="s">
        <v>123</v>
      </c>
      <c r="D218" s="482"/>
      <c r="E218" s="482"/>
      <c r="F218" s="482"/>
      <c r="G218" s="482"/>
      <c r="H218" s="482"/>
      <c r="I218" s="482"/>
      <c r="J218" s="12" t="s">
        <v>128</v>
      </c>
      <c r="K218" s="476" t="s">
        <v>130</v>
      </c>
      <c r="L218" s="509"/>
      <c r="M218" s="509"/>
      <c r="N218" s="509"/>
      <c r="O218" s="510"/>
    </row>
    <row r="219" spans="1:16" ht="14.25" thickBot="1">
      <c r="B219" s="482"/>
      <c r="C219" s="482"/>
      <c r="D219" s="482"/>
      <c r="E219" s="482"/>
      <c r="F219" s="482"/>
      <c r="G219" s="482"/>
      <c r="H219" s="482"/>
      <c r="I219" s="482"/>
      <c r="J219" s="18" t="s">
        <v>129</v>
      </c>
      <c r="K219" s="12" t="s">
        <v>24</v>
      </c>
      <c r="L219" s="12" t="s">
        <v>25</v>
      </c>
      <c r="M219" s="12" t="s">
        <v>26</v>
      </c>
      <c r="N219" s="12" t="s">
        <v>131</v>
      </c>
      <c r="O219" s="12" t="s">
        <v>28</v>
      </c>
    </row>
    <row r="220" spans="1:16" ht="18" customHeight="1" thickTop="1" thickBot="1">
      <c r="B220" s="17">
        <v>1</v>
      </c>
      <c r="C220" s="513" t="s">
        <v>124</v>
      </c>
      <c r="D220" s="513"/>
      <c r="E220" s="513"/>
      <c r="F220" s="513"/>
      <c r="G220" s="513"/>
      <c r="H220" s="513"/>
      <c r="I220" s="513"/>
      <c r="J220" s="53">
        <f>SUM(K220:O220)</f>
        <v>0</v>
      </c>
      <c r="K220" s="40"/>
      <c r="L220" s="40"/>
      <c r="M220" s="40"/>
      <c r="N220" s="40"/>
      <c r="O220" s="40"/>
      <c r="P220" s="451" t="s">
        <v>23</v>
      </c>
    </row>
    <row r="221" spans="1:16" ht="18" customHeight="1" thickTop="1" thickBot="1">
      <c r="B221" s="17">
        <v>2</v>
      </c>
      <c r="C221" s="513" t="s">
        <v>125</v>
      </c>
      <c r="D221" s="513"/>
      <c r="E221" s="513"/>
      <c r="F221" s="513"/>
      <c r="G221" s="513"/>
      <c r="H221" s="513"/>
      <c r="I221" s="513"/>
      <c r="J221" s="53">
        <f t="shared" ref="J221:J225" si="0">SUM(K221:O221)</f>
        <v>0</v>
      </c>
      <c r="K221" s="40"/>
      <c r="L221" s="40"/>
      <c r="M221" s="40"/>
      <c r="N221" s="40"/>
      <c r="O221" s="40"/>
      <c r="P221" s="449" t="s">
        <v>179</v>
      </c>
    </row>
    <row r="222" spans="1:16" ht="18" customHeight="1" thickTop="1" thickBot="1">
      <c r="B222" s="17">
        <v>3</v>
      </c>
      <c r="C222" s="513" t="s">
        <v>276</v>
      </c>
      <c r="D222" s="513"/>
      <c r="E222" s="513"/>
      <c r="F222" s="513"/>
      <c r="G222" s="513"/>
      <c r="H222" s="513"/>
      <c r="I222" s="513"/>
      <c r="J222" s="53">
        <f t="shared" si="0"/>
        <v>0</v>
      </c>
      <c r="K222" s="40"/>
      <c r="L222" s="40"/>
      <c r="M222" s="40"/>
      <c r="N222" s="40"/>
      <c r="O222" s="40"/>
    </row>
    <row r="223" spans="1:16" ht="18" customHeight="1" thickTop="1" thickBot="1">
      <c r="B223" s="17">
        <v>4</v>
      </c>
      <c r="C223" s="513" t="s">
        <v>277</v>
      </c>
      <c r="D223" s="513"/>
      <c r="E223" s="513"/>
      <c r="F223" s="513"/>
      <c r="G223" s="513"/>
      <c r="H223" s="513"/>
      <c r="I223" s="513"/>
      <c r="J223" s="53">
        <f t="shared" si="0"/>
        <v>0</v>
      </c>
      <c r="K223" s="40"/>
      <c r="L223" s="40"/>
      <c r="M223" s="40"/>
      <c r="N223" s="40"/>
      <c r="O223" s="40"/>
    </row>
    <row r="224" spans="1:16" ht="18" customHeight="1" thickTop="1" thickBot="1">
      <c r="B224" s="17">
        <v>5</v>
      </c>
      <c r="C224" s="513" t="s">
        <v>278</v>
      </c>
      <c r="D224" s="520"/>
      <c r="E224" s="520"/>
      <c r="F224" s="520"/>
      <c r="G224" s="520"/>
      <c r="H224" s="520"/>
      <c r="I224" s="520"/>
      <c r="J224" s="53">
        <f t="shared" si="0"/>
        <v>0</v>
      </c>
      <c r="K224" s="40"/>
      <c r="L224" s="40"/>
      <c r="M224" s="40"/>
      <c r="N224" s="40"/>
      <c r="O224" s="40"/>
    </row>
    <row r="225" spans="1:16" ht="18" customHeight="1" thickTop="1" thickBot="1">
      <c r="B225" s="17">
        <v>6</v>
      </c>
      <c r="C225" s="16" t="s">
        <v>38</v>
      </c>
      <c r="D225" s="470"/>
      <c r="E225" s="471"/>
      <c r="F225" s="471"/>
      <c r="G225" s="471"/>
      <c r="H225" s="471"/>
      <c r="I225" s="472"/>
      <c r="J225" s="54">
        <f t="shared" si="0"/>
        <v>0</v>
      </c>
      <c r="K225" s="40"/>
      <c r="L225" s="40"/>
      <c r="M225" s="40"/>
      <c r="N225" s="40"/>
      <c r="O225" s="40"/>
    </row>
    <row r="226" spans="1:16" ht="14.25" thickTop="1"/>
    <row r="227" spans="1:16" ht="21.75" customHeight="1">
      <c r="A227" s="508" t="s">
        <v>132</v>
      </c>
      <c r="B227" s="508"/>
      <c r="C227" s="508"/>
    </row>
    <row r="228" spans="1:16" ht="18.75" customHeight="1">
      <c r="B228" s="482" t="s">
        <v>122</v>
      </c>
      <c r="C228" s="482" t="s">
        <v>123</v>
      </c>
      <c r="D228" s="482"/>
      <c r="E228" s="482"/>
      <c r="F228" s="482"/>
      <c r="G228" s="482"/>
      <c r="H228" s="482"/>
      <c r="I228" s="482"/>
      <c r="J228" s="12" t="s">
        <v>128</v>
      </c>
      <c r="K228" s="476" t="s">
        <v>130</v>
      </c>
      <c r="L228" s="509"/>
      <c r="M228" s="509"/>
      <c r="N228" s="509"/>
      <c r="O228" s="510"/>
    </row>
    <row r="229" spans="1:16" ht="14.25" thickBot="1">
      <c r="B229" s="482"/>
      <c r="C229" s="482"/>
      <c r="D229" s="482"/>
      <c r="E229" s="482"/>
      <c r="F229" s="482"/>
      <c r="G229" s="482"/>
      <c r="H229" s="482"/>
      <c r="I229" s="482"/>
      <c r="J229" s="18" t="s">
        <v>129</v>
      </c>
      <c r="K229" s="12" t="s">
        <v>24</v>
      </c>
      <c r="L229" s="12" t="s">
        <v>25</v>
      </c>
      <c r="M229" s="12" t="s">
        <v>26</v>
      </c>
      <c r="N229" s="12" t="s">
        <v>131</v>
      </c>
      <c r="O229" s="12" t="s">
        <v>28</v>
      </c>
    </row>
    <row r="230" spans="1:16" ht="18" customHeight="1" thickTop="1" thickBot="1">
      <c r="B230" s="17">
        <v>1</v>
      </c>
      <c r="C230" s="513" t="s">
        <v>133</v>
      </c>
      <c r="D230" s="513"/>
      <c r="E230" s="513"/>
      <c r="F230" s="513"/>
      <c r="G230" s="513"/>
      <c r="H230" s="513"/>
      <c r="I230" s="513"/>
      <c r="J230" s="53">
        <f>SUM(K230:O230)</f>
        <v>0</v>
      </c>
      <c r="K230" s="40"/>
      <c r="L230" s="40"/>
      <c r="M230" s="40"/>
      <c r="N230" s="40"/>
      <c r="O230" s="40"/>
      <c r="P230" s="451" t="s">
        <v>23</v>
      </c>
    </row>
    <row r="231" spans="1:16" ht="18" customHeight="1" thickTop="1" thickBot="1">
      <c r="B231" s="17">
        <v>2</v>
      </c>
      <c r="C231" s="513" t="s">
        <v>134</v>
      </c>
      <c r="D231" s="520"/>
      <c r="E231" s="520"/>
      <c r="F231" s="520"/>
      <c r="G231" s="520"/>
      <c r="H231" s="520"/>
      <c r="I231" s="520"/>
      <c r="J231" s="53">
        <f t="shared" ref="J231:J232" si="1">SUM(K231:O231)</f>
        <v>0</v>
      </c>
      <c r="K231" s="40"/>
      <c r="L231" s="40"/>
      <c r="M231" s="40"/>
      <c r="N231" s="40"/>
      <c r="O231" s="40"/>
      <c r="P231" s="449" t="s">
        <v>179</v>
      </c>
    </row>
    <row r="232" spans="1:16" ht="18" customHeight="1" thickTop="1" thickBot="1">
      <c r="B232" s="17">
        <v>3</v>
      </c>
      <c r="C232" s="16" t="s">
        <v>38</v>
      </c>
      <c r="D232" s="470"/>
      <c r="E232" s="471"/>
      <c r="F232" s="471"/>
      <c r="G232" s="471"/>
      <c r="H232" s="471"/>
      <c r="I232" s="472"/>
      <c r="J232" s="54">
        <f t="shared" si="1"/>
        <v>0</v>
      </c>
      <c r="K232" s="40"/>
      <c r="L232" s="40"/>
      <c r="M232" s="40"/>
      <c r="N232" s="40"/>
      <c r="O232" s="40"/>
    </row>
    <row r="233" spans="1:16" ht="14.25" thickTop="1"/>
    <row r="234" spans="1:16" ht="15" customHeight="1">
      <c r="A234" s="521" t="s">
        <v>135</v>
      </c>
      <c r="B234" s="521"/>
      <c r="C234" s="521"/>
      <c r="D234" s="521"/>
      <c r="E234" s="521"/>
    </row>
    <row r="235" spans="1:16" ht="21.75" customHeight="1">
      <c r="A235" s="508" t="s">
        <v>136</v>
      </c>
      <c r="B235" s="508"/>
      <c r="C235" s="508"/>
      <c r="D235" s="508"/>
    </row>
    <row r="236" spans="1:16">
      <c r="B236" s="482" t="s">
        <v>122</v>
      </c>
      <c r="C236" s="482" t="s">
        <v>123</v>
      </c>
      <c r="D236" s="482"/>
      <c r="E236" s="482"/>
      <c r="F236" s="482"/>
      <c r="G236" s="482"/>
      <c r="H236" s="482"/>
      <c r="I236" s="482"/>
      <c r="J236" s="12" t="s">
        <v>128</v>
      </c>
      <c r="K236" s="476" t="s">
        <v>130</v>
      </c>
      <c r="L236" s="509"/>
      <c r="M236" s="509"/>
      <c r="N236" s="509"/>
      <c r="O236" s="510"/>
    </row>
    <row r="237" spans="1:16" ht="14.25" thickBot="1">
      <c r="B237" s="482"/>
      <c r="C237" s="482"/>
      <c r="D237" s="482"/>
      <c r="E237" s="482"/>
      <c r="F237" s="482"/>
      <c r="G237" s="482"/>
      <c r="H237" s="482"/>
      <c r="I237" s="482"/>
      <c r="J237" s="18" t="s">
        <v>129</v>
      </c>
      <c r="K237" s="12" t="s">
        <v>24</v>
      </c>
      <c r="L237" s="12" t="s">
        <v>25</v>
      </c>
      <c r="M237" s="12" t="s">
        <v>26</v>
      </c>
      <c r="N237" s="12" t="s">
        <v>131</v>
      </c>
      <c r="O237" s="12" t="s">
        <v>28</v>
      </c>
    </row>
    <row r="238" spans="1:16" ht="18" customHeight="1" thickTop="1" thickBot="1">
      <c r="B238" s="17">
        <v>1</v>
      </c>
      <c r="C238" s="513" t="s">
        <v>134</v>
      </c>
      <c r="D238" s="513"/>
      <c r="E238" s="513"/>
      <c r="F238" s="513"/>
      <c r="G238" s="513"/>
      <c r="H238" s="513"/>
      <c r="I238" s="513"/>
      <c r="J238" s="53">
        <f>SUM(K238:O238)</f>
        <v>0</v>
      </c>
      <c r="K238" s="40"/>
      <c r="L238" s="40"/>
      <c r="M238" s="40"/>
      <c r="N238" s="40"/>
      <c r="O238" s="40"/>
      <c r="P238" s="451" t="s">
        <v>23</v>
      </c>
    </row>
    <row r="239" spans="1:16" ht="18" customHeight="1" thickTop="1" thickBot="1">
      <c r="B239" s="17">
        <v>2</v>
      </c>
      <c r="C239" s="513" t="s">
        <v>137</v>
      </c>
      <c r="D239" s="513"/>
      <c r="E239" s="513"/>
      <c r="F239" s="513"/>
      <c r="G239" s="513"/>
      <c r="H239" s="513"/>
      <c r="I239" s="513"/>
      <c r="J239" s="53">
        <f t="shared" ref="J239:J243" si="2">SUM(K239:O239)</f>
        <v>0</v>
      </c>
      <c r="K239" s="40"/>
      <c r="L239" s="40"/>
      <c r="M239" s="40"/>
      <c r="N239" s="40"/>
      <c r="O239" s="40"/>
      <c r="P239" s="449" t="s">
        <v>179</v>
      </c>
    </row>
    <row r="240" spans="1:16" ht="18" customHeight="1" thickTop="1" thickBot="1">
      <c r="B240" s="17">
        <v>3</v>
      </c>
      <c r="C240" s="513" t="s">
        <v>138</v>
      </c>
      <c r="D240" s="513"/>
      <c r="E240" s="513"/>
      <c r="F240" s="513"/>
      <c r="G240" s="513"/>
      <c r="H240" s="513"/>
      <c r="I240" s="513"/>
      <c r="J240" s="53">
        <f t="shared" si="2"/>
        <v>0</v>
      </c>
      <c r="K240" s="40"/>
      <c r="L240" s="40"/>
      <c r="M240" s="40"/>
      <c r="N240" s="40"/>
      <c r="O240" s="40"/>
    </row>
    <row r="241" spans="1:16" ht="18" customHeight="1" thickTop="1" thickBot="1">
      <c r="B241" s="17">
        <v>4</v>
      </c>
      <c r="C241" s="513" t="s">
        <v>139</v>
      </c>
      <c r="D241" s="513"/>
      <c r="E241" s="513"/>
      <c r="F241" s="513"/>
      <c r="G241" s="513"/>
      <c r="H241" s="513"/>
      <c r="I241" s="513"/>
      <c r="J241" s="53">
        <f t="shared" si="2"/>
        <v>0</v>
      </c>
      <c r="K241" s="40"/>
      <c r="L241" s="40"/>
      <c r="M241" s="40"/>
      <c r="N241" s="40"/>
      <c r="O241" s="40"/>
    </row>
    <row r="242" spans="1:16" ht="18" customHeight="1" thickTop="1" thickBot="1">
      <c r="B242" s="17">
        <v>5</v>
      </c>
      <c r="C242" s="513" t="s">
        <v>140</v>
      </c>
      <c r="D242" s="520"/>
      <c r="E242" s="520"/>
      <c r="F242" s="520"/>
      <c r="G242" s="520"/>
      <c r="H242" s="520"/>
      <c r="I242" s="520"/>
      <c r="J242" s="53">
        <f t="shared" si="2"/>
        <v>0</v>
      </c>
      <c r="K242" s="40"/>
      <c r="L242" s="40"/>
      <c r="M242" s="40"/>
      <c r="N242" s="40"/>
      <c r="O242" s="40"/>
    </row>
    <row r="243" spans="1:16" ht="18" customHeight="1" thickTop="1" thickBot="1">
      <c r="B243" s="17">
        <v>6</v>
      </c>
      <c r="C243" s="16" t="s">
        <v>38</v>
      </c>
      <c r="D243" s="470"/>
      <c r="E243" s="471"/>
      <c r="F243" s="471"/>
      <c r="G243" s="471"/>
      <c r="H243" s="471"/>
      <c r="I243" s="472"/>
      <c r="J243" s="54">
        <f t="shared" si="2"/>
        <v>0</v>
      </c>
      <c r="K243" s="40"/>
      <c r="L243" s="40"/>
      <c r="M243" s="40"/>
      <c r="N243" s="40"/>
      <c r="O243" s="40"/>
    </row>
    <row r="244" spans="1:16" ht="14.25" thickTop="1"/>
    <row r="245" spans="1:16" ht="21.75" customHeight="1">
      <c r="A245" s="508" t="s">
        <v>141</v>
      </c>
      <c r="B245" s="508"/>
      <c r="C245" s="508"/>
      <c r="D245" s="508"/>
      <c r="E245" s="508"/>
    </row>
    <row r="246" spans="1:16">
      <c r="B246" s="482" t="s">
        <v>122</v>
      </c>
      <c r="C246" s="482" t="s">
        <v>123</v>
      </c>
      <c r="D246" s="482"/>
      <c r="E246" s="482"/>
      <c r="F246" s="482"/>
      <c r="G246" s="482"/>
      <c r="H246" s="482"/>
      <c r="I246" s="482"/>
      <c r="J246" s="12" t="s">
        <v>128</v>
      </c>
      <c r="K246" s="476" t="s">
        <v>130</v>
      </c>
      <c r="L246" s="509"/>
      <c r="M246" s="509"/>
      <c r="N246" s="509"/>
      <c r="O246" s="510"/>
    </row>
    <row r="247" spans="1:16" ht="14.25" thickBot="1">
      <c r="B247" s="482"/>
      <c r="C247" s="482"/>
      <c r="D247" s="482"/>
      <c r="E247" s="482"/>
      <c r="F247" s="482"/>
      <c r="G247" s="482"/>
      <c r="H247" s="482"/>
      <c r="I247" s="482"/>
      <c r="J247" s="18" t="s">
        <v>129</v>
      </c>
      <c r="K247" s="12" t="s">
        <v>24</v>
      </c>
      <c r="L247" s="12" t="s">
        <v>25</v>
      </c>
      <c r="M247" s="12" t="s">
        <v>26</v>
      </c>
      <c r="N247" s="12" t="s">
        <v>131</v>
      </c>
      <c r="O247" s="12" t="s">
        <v>28</v>
      </c>
    </row>
    <row r="248" spans="1:16" ht="18" customHeight="1" thickTop="1" thickBot="1">
      <c r="B248" s="17">
        <v>1</v>
      </c>
      <c r="C248" s="513" t="s">
        <v>142</v>
      </c>
      <c r="D248" s="513"/>
      <c r="E248" s="513"/>
      <c r="F248" s="513"/>
      <c r="G248" s="513"/>
      <c r="H248" s="513"/>
      <c r="I248" s="513"/>
      <c r="J248" s="53">
        <f>SUM(K248:O248)</f>
        <v>0</v>
      </c>
      <c r="K248" s="40"/>
      <c r="L248" s="40"/>
      <c r="M248" s="40"/>
      <c r="N248" s="40"/>
      <c r="O248" s="40"/>
      <c r="P248" s="451" t="s">
        <v>23</v>
      </c>
    </row>
    <row r="249" spans="1:16" ht="18" customHeight="1" thickTop="1" thickBot="1">
      <c r="B249" s="17">
        <v>2</v>
      </c>
      <c r="C249" s="513" t="s">
        <v>143</v>
      </c>
      <c r="D249" s="513"/>
      <c r="E249" s="513"/>
      <c r="F249" s="513"/>
      <c r="G249" s="513"/>
      <c r="H249" s="513"/>
      <c r="I249" s="513"/>
      <c r="J249" s="53">
        <f>SUM(K249:O249)</f>
        <v>0</v>
      </c>
      <c r="K249" s="40"/>
      <c r="L249" s="40"/>
      <c r="M249" s="40"/>
      <c r="N249" s="40"/>
      <c r="O249" s="40"/>
      <c r="P249" s="449" t="s">
        <v>179</v>
      </c>
    </row>
    <row r="250" spans="1:16" ht="18" customHeight="1" thickTop="1" thickBot="1">
      <c r="B250" s="17">
        <v>3</v>
      </c>
      <c r="C250" s="513" t="s">
        <v>144</v>
      </c>
      <c r="D250" s="513"/>
      <c r="E250" s="513"/>
      <c r="F250" s="513"/>
      <c r="G250" s="513"/>
      <c r="H250" s="513"/>
      <c r="I250" s="513"/>
      <c r="J250" s="53">
        <f t="shared" ref="J250:J252" si="3">SUM(K250:O250)</f>
        <v>0</v>
      </c>
      <c r="K250" s="40"/>
      <c r="L250" s="40"/>
      <c r="M250" s="40"/>
      <c r="N250" s="40"/>
      <c r="O250" s="40"/>
    </row>
    <row r="251" spans="1:16" ht="18" customHeight="1" thickTop="1" thickBot="1">
      <c r="B251" s="17">
        <v>4</v>
      </c>
      <c r="C251" s="513" t="s">
        <v>140</v>
      </c>
      <c r="D251" s="520"/>
      <c r="E251" s="520"/>
      <c r="F251" s="520"/>
      <c r="G251" s="520"/>
      <c r="H251" s="520"/>
      <c r="I251" s="520"/>
      <c r="J251" s="53">
        <f t="shared" si="3"/>
        <v>0</v>
      </c>
      <c r="K251" s="40"/>
      <c r="L251" s="40"/>
      <c r="M251" s="40"/>
      <c r="N251" s="40"/>
      <c r="O251" s="40"/>
    </row>
    <row r="252" spans="1:16" ht="18" customHeight="1" thickTop="1" thickBot="1">
      <c r="B252" s="17">
        <v>5</v>
      </c>
      <c r="C252" s="16" t="s">
        <v>38</v>
      </c>
      <c r="D252" s="470"/>
      <c r="E252" s="471"/>
      <c r="F252" s="471"/>
      <c r="G252" s="471"/>
      <c r="H252" s="471"/>
      <c r="I252" s="472"/>
      <c r="J252" s="54">
        <f t="shared" si="3"/>
        <v>0</v>
      </c>
      <c r="K252" s="40"/>
      <c r="L252" s="40"/>
      <c r="M252" s="40"/>
      <c r="N252" s="40"/>
      <c r="O252" s="40"/>
    </row>
    <row r="253" spans="1:16" ht="14.25" thickTop="1"/>
    <row r="254" spans="1:16" ht="21.75" customHeight="1">
      <c r="A254" s="481" t="s">
        <v>280</v>
      </c>
      <c r="B254" s="481"/>
      <c r="C254" s="481"/>
      <c r="D254" s="481"/>
    </row>
    <row r="255" spans="1:16">
      <c r="B255" s="482" t="s">
        <v>122</v>
      </c>
      <c r="C255" s="482" t="s">
        <v>123</v>
      </c>
      <c r="D255" s="482"/>
      <c r="E255" s="482"/>
      <c r="F255" s="482"/>
      <c r="G255" s="482"/>
      <c r="H255" s="482"/>
      <c r="I255" s="482"/>
      <c r="J255" s="12" t="s">
        <v>128</v>
      </c>
      <c r="K255" s="476" t="s">
        <v>130</v>
      </c>
      <c r="L255" s="509"/>
      <c r="M255" s="509"/>
      <c r="N255" s="509"/>
      <c r="O255" s="510"/>
    </row>
    <row r="256" spans="1:16" ht="14.25" thickBot="1">
      <c r="B256" s="482"/>
      <c r="C256" s="482"/>
      <c r="D256" s="482"/>
      <c r="E256" s="482"/>
      <c r="F256" s="482"/>
      <c r="G256" s="482"/>
      <c r="H256" s="482"/>
      <c r="I256" s="482"/>
      <c r="J256" s="18" t="s">
        <v>129</v>
      </c>
      <c r="K256" s="11" t="s">
        <v>24</v>
      </c>
      <c r="L256" s="11" t="s">
        <v>25</v>
      </c>
      <c r="M256" s="11" t="s">
        <v>26</v>
      </c>
      <c r="N256" s="11" t="s">
        <v>131</v>
      </c>
      <c r="O256" s="11" t="s">
        <v>28</v>
      </c>
    </row>
    <row r="257" spans="1:16" ht="18" customHeight="1" thickTop="1" thickBot="1">
      <c r="B257" s="17">
        <v>1</v>
      </c>
      <c r="C257" s="513" t="s">
        <v>146</v>
      </c>
      <c r="D257" s="513"/>
      <c r="E257" s="513"/>
      <c r="F257" s="513"/>
      <c r="G257" s="513"/>
      <c r="H257" s="513"/>
      <c r="I257" s="513"/>
      <c r="J257" s="32">
        <f>SUM(K257:O257)</f>
        <v>0</v>
      </c>
      <c r="K257" s="40"/>
      <c r="L257" s="40"/>
      <c r="M257" s="40"/>
      <c r="N257" s="40"/>
      <c r="O257" s="40"/>
      <c r="P257" s="451" t="s">
        <v>23</v>
      </c>
    </row>
    <row r="258" spans="1:16" ht="18" customHeight="1" thickTop="1" thickBot="1">
      <c r="B258" s="17">
        <v>2</v>
      </c>
      <c r="C258" s="513" t="s">
        <v>134</v>
      </c>
      <c r="D258" s="513"/>
      <c r="E258" s="513"/>
      <c r="F258" s="513"/>
      <c r="G258" s="513"/>
      <c r="H258" s="513"/>
      <c r="I258" s="513"/>
      <c r="J258" s="32">
        <f t="shared" ref="J258:J262" si="4">SUM(K258:O258)</f>
        <v>0</v>
      </c>
      <c r="K258" s="40"/>
      <c r="L258" s="40"/>
      <c r="M258" s="40"/>
      <c r="N258" s="40"/>
      <c r="O258" s="40"/>
      <c r="P258" s="449" t="s">
        <v>179</v>
      </c>
    </row>
    <row r="259" spans="1:16" ht="18" customHeight="1" thickTop="1" thickBot="1">
      <c r="B259" s="17">
        <v>3</v>
      </c>
      <c r="C259" s="513" t="s">
        <v>138</v>
      </c>
      <c r="D259" s="513"/>
      <c r="E259" s="513"/>
      <c r="F259" s="513"/>
      <c r="G259" s="513"/>
      <c r="H259" s="513"/>
      <c r="I259" s="513"/>
      <c r="J259" s="32">
        <f t="shared" si="4"/>
        <v>0</v>
      </c>
      <c r="K259" s="40"/>
      <c r="L259" s="40"/>
      <c r="M259" s="40"/>
      <c r="N259" s="40"/>
      <c r="O259" s="40"/>
    </row>
    <row r="260" spans="1:16" ht="18" customHeight="1" thickTop="1" thickBot="1">
      <c r="B260" s="17">
        <v>4</v>
      </c>
      <c r="C260" s="513" t="s">
        <v>140</v>
      </c>
      <c r="D260" s="513"/>
      <c r="E260" s="513"/>
      <c r="F260" s="513"/>
      <c r="G260" s="513"/>
      <c r="H260" s="513"/>
      <c r="I260" s="513"/>
      <c r="J260" s="32">
        <f t="shared" si="4"/>
        <v>0</v>
      </c>
      <c r="K260" s="40"/>
      <c r="L260" s="40"/>
      <c r="M260" s="40"/>
      <c r="N260" s="40"/>
      <c r="O260" s="40"/>
    </row>
    <row r="261" spans="1:16" ht="18" customHeight="1" thickTop="1" thickBot="1">
      <c r="B261" s="17">
        <v>5</v>
      </c>
      <c r="C261" s="513" t="s">
        <v>139</v>
      </c>
      <c r="D261" s="513"/>
      <c r="E261" s="513"/>
      <c r="F261" s="513"/>
      <c r="G261" s="513"/>
      <c r="H261" s="513"/>
      <c r="I261" s="513"/>
      <c r="J261" s="32">
        <f t="shared" si="4"/>
        <v>0</v>
      </c>
      <c r="K261" s="40"/>
      <c r="L261" s="40"/>
      <c r="M261" s="40"/>
      <c r="N261" s="40"/>
      <c r="O261" s="40"/>
    </row>
    <row r="262" spans="1:16" ht="18" customHeight="1" thickTop="1" thickBot="1">
      <c r="B262" s="17">
        <v>6</v>
      </c>
      <c r="C262" s="33" t="s">
        <v>38</v>
      </c>
      <c r="D262" s="470"/>
      <c r="E262" s="471"/>
      <c r="F262" s="471"/>
      <c r="G262" s="471"/>
      <c r="H262" s="471"/>
      <c r="I262" s="472"/>
      <c r="J262" s="53">
        <f t="shared" si="4"/>
        <v>0</v>
      </c>
      <c r="K262" s="40"/>
      <c r="L262" s="40"/>
      <c r="M262" s="40"/>
      <c r="N262" s="40"/>
      <c r="O262" s="40"/>
    </row>
    <row r="263" spans="1:16" ht="14.25" thickTop="1"/>
    <row r="264" spans="1:16" ht="15" customHeight="1">
      <c r="A264" s="481" t="s">
        <v>147</v>
      </c>
      <c r="B264" s="481"/>
      <c r="C264" s="481"/>
      <c r="D264" s="481"/>
    </row>
    <row r="265" spans="1:16" ht="21.75" customHeight="1">
      <c r="A265" s="508" t="s">
        <v>148</v>
      </c>
      <c r="B265" s="508"/>
      <c r="C265" s="508"/>
      <c r="D265" s="508"/>
      <c r="E265" s="508"/>
      <c r="F265" s="508"/>
      <c r="G265" s="508"/>
    </row>
    <row r="266" spans="1:16">
      <c r="B266" s="482" t="s">
        <v>122</v>
      </c>
      <c r="C266" s="482" t="s">
        <v>123</v>
      </c>
      <c r="D266" s="482"/>
      <c r="E266" s="482"/>
      <c r="F266" s="482"/>
      <c r="G266" s="482"/>
      <c r="H266" s="482"/>
      <c r="I266" s="482"/>
      <c r="J266" s="12" t="s">
        <v>128</v>
      </c>
      <c r="K266" s="476" t="s">
        <v>130</v>
      </c>
      <c r="L266" s="509"/>
      <c r="M266" s="509"/>
      <c r="N266" s="509"/>
      <c r="O266" s="510"/>
    </row>
    <row r="267" spans="1:16" ht="14.25" thickBot="1">
      <c r="B267" s="482"/>
      <c r="C267" s="482"/>
      <c r="D267" s="482"/>
      <c r="E267" s="482"/>
      <c r="F267" s="482"/>
      <c r="G267" s="482"/>
      <c r="H267" s="482"/>
      <c r="I267" s="482"/>
      <c r="J267" s="18" t="s">
        <v>129</v>
      </c>
      <c r="K267" s="11" t="s">
        <v>24</v>
      </c>
      <c r="L267" s="11" t="s">
        <v>25</v>
      </c>
      <c r="M267" s="11" t="s">
        <v>26</v>
      </c>
      <c r="N267" s="11" t="s">
        <v>131</v>
      </c>
      <c r="O267" s="11" t="s">
        <v>28</v>
      </c>
    </row>
    <row r="268" spans="1:16" ht="18" customHeight="1" thickTop="1" thickBot="1">
      <c r="B268" s="17">
        <v>1</v>
      </c>
      <c r="C268" s="513" t="s">
        <v>146</v>
      </c>
      <c r="D268" s="513"/>
      <c r="E268" s="513"/>
      <c r="F268" s="513"/>
      <c r="G268" s="513"/>
      <c r="H268" s="513"/>
      <c r="I268" s="513"/>
      <c r="J268" s="32">
        <f>SUM(K268:O268)</f>
        <v>0</v>
      </c>
      <c r="K268" s="40"/>
      <c r="L268" s="40"/>
      <c r="M268" s="40"/>
      <c r="N268" s="40"/>
      <c r="O268" s="40"/>
      <c r="P268" s="451" t="s">
        <v>23</v>
      </c>
    </row>
    <row r="269" spans="1:16" ht="18" customHeight="1" thickTop="1" thickBot="1">
      <c r="B269" s="17">
        <v>2</v>
      </c>
      <c r="C269" s="513" t="s">
        <v>134</v>
      </c>
      <c r="D269" s="513"/>
      <c r="E269" s="513"/>
      <c r="F269" s="513"/>
      <c r="G269" s="513"/>
      <c r="H269" s="513"/>
      <c r="I269" s="513"/>
      <c r="J269" s="32">
        <f t="shared" ref="J269:J273" si="5">SUM(K269:O269)</f>
        <v>0</v>
      </c>
      <c r="K269" s="40"/>
      <c r="L269" s="40"/>
      <c r="M269" s="40"/>
      <c r="N269" s="40"/>
      <c r="O269" s="40"/>
      <c r="P269" s="449" t="s">
        <v>179</v>
      </c>
    </row>
    <row r="270" spans="1:16" ht="18" customHeight="1" thickTop="1" thickBot="1">
      <c r="B270" s="17">
        <v>3</v>
      </c>
      <c r="C270" s="513" t="s">
        <v>149</v>
      </c>
      <c r="D270" s="513"/>
      <c r="E270" s="513"/>
      <c r="F270" s="513"/>
      <c r="G270" s="513"/>
      <c r="H270" s="513"/>
      <c r="I270" s="513"/>
      <c r="J270" s="32">
        <f t="shared" si="5"/>
        <v>0</v>
      </c>
      <c r="K270" s="40"/>
      <c r="L270" s="40"/>
      <c r="M270" s="40"/>
      <c r="N270" s="40"/>
      <c r="O270" s="40"/>
    </row>
    <row r="271" spans="1:16" ht="18" customHeight="1" thickTop="1" thickBot="1">
      <c r="B271" s="17">
        <v>4</v>
      </c>
      <c r="C271" s="513" t="s">
        <v>140</v>
      </c>
      <c r="D271" s="513"/>
      <c r="E271" s="513"/>
      <c r="F271" s="513"/>
      <c r="G271" s="513"/>
      <c r="H271" s="513"/>
      <c r="I271" s="513"/>
      <c r="J271" s="32">
        <f t="shared" si="5"/>
        <v>0</v>
      </c>
      <c r="K271" s="40"/>
      <c r="L271" s="40"/>
      <c r="M271" s="40"/>
      <c r="N271" s="40"/>
      <c r="O271" s="40"/>
    </row>
    <row r="272" spans="1:16" ht="18" customHeight="1" thickTop="1" thickBot="1">
      <c r="B272" s="17">
        <v>5</v>
      </c>
      <c r="C272" s="513" t="s">
        <v>150</v>
      </c>
      <c r="D272" s="513"/>
      <c r="E272" s="513"/>
      <c r="F272" s="513"/>
      <c r="G272" s="513"/>
      <c r="H272" s="513"/>
      <c r="I272" s="513"/>
      <c r="J272" s="32">
        <f t="shared" si="5"/>
        <v>0</v>
      </c>
      <c r="K272" s="40"/>
      <c r="L272" s="40"/>
      <c r="M272" s="40"/>
      <c r="N272" s="40"/>
      <c r="O272" s="40"/>
    </row>
    <row r="273" spans="1:16" ht="18" customHeight="1" thickTop="1" thickBot="1">
      <c r="B273" s="17">
        <v>6</v>
      </c>
      <c r="C273" s="33" t="s">
        <v>38</v>
      </c>
      <c r="D273" s="470"/>
      <c r="E273" s="471"/>
      <c r="F273" s="471"/>
      <c r="G273" s="471"/>
      <c r="H273" s="471"/>
      <c r="I273" s="472"/>
      <c r="J273" s="32">
        <f t="shared" si="5"/>
        <v>0</v>
      </c>
      <c r="K273" s="40"/>
      <c r="L273" s="40"/>
      <c r="M273" s="40"/>
      <c r="N273" s="40"/>
      <c r="O273" s="40"/>
    </row>
    <row r="274" spans="1:16" ht="14.25" thickTop="1"/>
    <row r="275" spans="1:16" ht="15" customHeight="1">
      <c r="A275" s="508" t="s">
        <v>151</v>
      </c>
      <c r="B275" s="508"/>
      <c r="C275" s="508"/>
      <c r="D275" s="508"/>
    </row>
    <row r="276" spans="1:16" ht="21.75" customHeight="1">
      <c r="A276" s="508" t="s">
        <v>152</v>
      </c>
      <c r="B276" s="508"/>
      <c r="C276" s="508"/>
      <c r="D276" s="508"/>
      <c r="E276" s="508"/>
    </row>
    <row r="277" spans="1:16">
      <c r="B277" s="482" t="s">
        <v>122</v>
      </c>
      <c r="C277" s="482" t="s">
        <v>123</v>
      </c>
      <c r="D277" s="482"/>
      <c r="E277" s="482"/>
      <c r="F277" s="482"/>
      <c r="G277" s="482"/>
      <c r="H277" s="482"/>
      <c r="I277" s="482"/>
      <c r="J277" s="12" t="s">
        <v>128</v>
      </c>
      <c r="K277" s="476" t="s">
        <v>130</v>
      </c>
      <c r="L277" s="509"/>
      <c r="M277" s="509"/>
      <c r="N277" s="509"/>
      <c r="O277" s="510"/>
    </row>
    <row r="278" spans="1:16" ht="14.25" thickBot="1">
      <c r="B278" s="482"/>
      <c r="C278" s="482"/>
      <c r="D278" s="482"/>
      <c r="E278" s="482"/>
      <c r="F278" s="482"/>
      <c r="G278" s="482"/>
      <c r="H278" s="482"/>
      <c r="I278" s="482"/>
      <c r="J278" s="18" t="s">
        <v>129</v>
      </c>
      <c r="K278" s="11" t="s">
        <v>24</v>
      </c>
      <c r="L278" s="11" t="s">
        <v>25</v>
      </c>
      <c r="M278" s="11" t="s">
        <v>26</v>
      </c>
      <c r="N278" s="11" t="s">
        <v>131</v>
      </c>
      <c r="O278" s="11" t="s">
        <v>28</v>
      </c>
    </row>
    <row r="279" spans="1:16" ht="18" customHeight="1" thickTop="1" thickBot="1">
      <c r="B279" s="17">
        <v>1</v>
      </c>
      <c r="C279" s="513" t="s">
        <v>153</v>
      </c>
      <c r="D279" s="513"/>
      <c r="E279" s="513"/>
      <c r="F279" s="513"/>
      <c r="G279" s="513"/>
      <c r="H279" s="513"/>
      <c r="I279" s="513"/>
      <c r="J279" s="32">
        <f>SUM(K279:O279)</f>
        <v>0</v>
      </c>
      <c r="K279" s="40"/>
      <c r="L279" s="40"/>
      <c r="M279" s="40"/>
      <c r="N279" s="40"/>
      <c r="O279" s="40"/>
      <c r="P279" s="451" t="s">
        <v>23</v>
      </c>
    </row>
    <row r="280" spans="1:16" ht="18" customHeight="1" thickTop="1" thickBot="1">
      <c r="B280" s="17">
        <v>2</v>
      </c>
      <c r="C280" s="513" t="s">
        <v>154</v>
      </c>
      <c r="D280" s="513"/>
      <c r="E280" s="513"/>
      <c r="F280" s="513"/>
      <c r="G280" s="513"/>
      <c r="H280" s="513"/>
      <c r="I280" s="513"/>
      <c r="J280" s="32">
        <f t="shared" ref="J280:J281" si="6">SUM(K280:O280)</f>
        <v>0</v>
      </c>
      <c r="K280" s="40"/>
      <c r="L280" s="40"/>
      <c r="M280" s="40"/>
      <c r="N280" s="40"/>
      <c r="O280" s="40"/>
      <c r="P280" s="449" t="s">
        <v>179</v>
      </c>
    </row>
    <row r="281" spans="1:16" ht="18" customHeight="1" thickTop="1" thickBot="1">
      <c r="B281" s="17">
        <v>3</v>
      </c>
      <c r="C281" s="33" t="s">
        <v>38</v>
      </c>
      <c r="D281" s="470"/>
      <c r="E281" s="471"/>
      <c r="F281" s="471"/>
      <c r="G281" s="471"/>
      <c r="H281" s="471"/>
      <c r="I281" s="472"/>
      <c r="J281" s="32">
        <f t="shared" si="6"/>
        <v>0</v>
      </c>
      <c r="K281" s="40"/>
      <c r="L281" s="40"/>
      <c r="M281" s="40"/>
      <c r="N281" s="40"/>
      <c r="O281" s="40"/>
    </row>
    <row r="282" spans="1:16" ht="14.25" thickTop="1"/>
    <row r="283" spans="1:16" ht="15" customHeight="1">
      <c r="A283" s="508" t="s">
        <v>155</v>
      </c>
      <c r="B283" s="508"/>
      <c r="C283" s="508"/>
      <c r="D283" s="508"/>
      <c r="E283" s="508"/>
      <c r="F283" s="508"/>
      <c r="G283" s="508"/>
    </row>
    <row r="284" spans="1:16" ht="21.75" customHeight="1">
      <c r="A284" s="508" t="s">
        <v>156</v>
      </c>
      <c r="B284" s="508"/>
    </row>
    <row r="285" spans="1:16">
      <c r="B285" s="482" t="s">
        <v>122</v>
      </c>
      <c r="C285" s="482" t="s">
        <v>123</v>
      </c>
      <c r="D285" s="482"/>
      <c r="E285" s="482"/>
      <c r="F285" s="482"/>
      <c r="G285" s="482"/>
      <c r="H285" s="482"/>
      <c r="I285" s="482"/>
      <c r="J285" s="12" t="s">
        <v>128</v>
      </c>
      <c r="K285" s="476" t="s">
        <v>130</v>
      </c>
      <c r="L285" s="509"/>
      <c r="M285" s="509"/>
      <c r="N285" s="509"/>
      <c r="O285" s="510"/>
    </row>
    <row r="286" spans="1:16" ht="14.25" thickBot="1">
      <c r="B286" s="482"/>
      <c r="C286" s="482"/>
      <c r="D286" s="482"/>
      <c r="E286" s="482"/>
      <c r="F286" s="482"/>
      <c r="G286" s="482"/>
      <c r="H286" s="482"/>
      <c r="I286" s="482"/>
      <c r="J286" s="18" t="s">
        <v>129</v>
      </c>
      <c r="K286" s="11" t="s">
        <v>24</v>
      </c>
      <c r="L286" s="11" t="s">
        <v>25</v>
      </c>
      <c r="M286" s="11" t="s">
        <v>26</v>
      </c>
      <c r="N286" s="11" t="s">
        <v>131</v>
      </c>
      <c r="O286" s="11" t="s">
        <v>28</v>
      </c>
    </row>
    <row r="287" spans="1:16" ht="18" customHeight="1" thickTop="1" thickBot="1">
      <c r="B287" s="17">
        <v>1</v>
      </c>
      <c r="C287" s="513" t="s">
        <v>146</v>
      </c>
      <c r="D287" s="513"/>
      <c r="E287" s="513"/>
      <c r="F287" s="513"/>
      <c r="G287" s="513"/>
      <c r="H287" s="513"/>
      <c r="I287" s="513"/>
      <c r="J287" s="32">
        <f>SUM(K287:O287)</f>
        <v>0</v>
      </c>
      <c r="K287" s="40"/>
      <c r="L287" s="40"/>
      <c r="M287" s="40"/>
      <c r="N287" s="40"/>
      <c r="O287" s="40"/>
      <c r="P287" s="451" t="s">
        <v>23</v>
      </c>
    </row>
    <row r="288" spans="1:16" ht="18" customHeight="1" thickTop="1" thickBot="1">
      <c r="B288" s="17">
        <v>2</v>
      </c>
      <c r="C288" s="513" t="s">
        <v>143</v>
      </c>
      <c r="D288" s="513"/>
      <c r="E288" s="513"/>
      <c r="F288" s="513"/>
      <c r="G288" s="513"/>
      <c r="H288" s="513"/>
      <c r="I288" s="513"/>
      <c r="J288" s="32">
        <f t="shared" ref="J288:J292" si="7">SUM(K288:O288)</f>
        <v>0</v>
      </c>
      <c r="K288" s="40"/>
      <c r="L288" s="40"/>
      <c r="M288" s="40"/>
      <c r="N288" s="40"/>
      <c r="O288" s="40"/>
      <c r="P288" s="449" t="s">
        <v>179</v>
      </c>
    </row>
    <row r="289" spans="1:16" ht="18" customHeight="1" thickTop="1" thickBot="1">
      <c r="B289" s="17">
        <v>3</v>
      </c>
      <c r="C289" s="513" t="s">
        <v>157</v>
      </c>
      <c r="D289" s="513"/>
      <c r="E289" s="513"/>
      <c r="F289" s="513"/>
      <c r="G289" s="513"/>
      <c r="H289" s="513"/>
      <c r="I289" s="513"/>
      <c r="J289" s="32">
        <f t="shared" si="7"/>
        <v>0</v>
      </c>
      <c r="K289" s="40"/>
      <c r="L289" s="40"/>
      <c r="M289" s="40"/>
      <c r="N289" s="40"/>
      <c r="O289" s="40"/>
    </row>
    <row r="290" spans="1:16" ht="18" customHeight="1" thickTop="1" thickBot="1">
      <c r="B290" s="17">
        <v>4</v>
      </c>
      <c r="C290" s="513" t="s">
        <v>144</v>
      </c>
      <c r="D290" s="513"/>
      <c r="E290" s="513"/>
      <c r="F290" s="513"/>
      <c r="G290" s="513"/>
      <c r="H290" s="513"/>
      <c r="I290" s="513"/>
      <c r="J290" s="32">
        <f t="shared" si="7"/>
        <v>0</v>
      </c>
      <c r="K290" s="40"/>
      <c r="L290" s="40"/>
      <c r="M290" s="40"/>
      <c r="N290" s="40"/>
      <c r="O290" s="40"/>
    </row>
    <row r="291" spans="1:16" ht="18" customHeight="1" thickTop="1" thickBot="1">
      <c r="B291" s="17">
        <v>5</v>
      </c>
      <c r="C291" s="513" t="s">
        <v>140</v>
      </c>
      <c r="D291" s="513"/>
      <c r="E291" s="513"/>
      <c r="F291" s="513"/>
      <c r="G291" s="513"/>
      <c r="H291" s="513"/>
      <c r="I291" s="513"/>
      <c r="J291" s="32">
        <f t="shared" si="7"/>
        <v>0</v>
      </c>
      <c r="K291" s="40"/>
      <c r="L291" s="40"/>
      <c r="M291" s="40"/>
      <c r="N291" s="40"/>
      <c r="O291" s="40"/>
    </row>
    <row r="292" spans="1:16" ht="18" customHeight="1" thickTop="1" thickBot="1">
      <c r="B292" s="17">
        <v>6</v>
      </c>
      <c r="C292" s="33" t="s">
        <v>38</v>
      </c>
      <c r="D292" s="470"/>
      <c r="E292" s="471"/>
      <c r="F292" s="471"/>
      <c r="G292" s="471"/>
      <c r="H292" s="471"/>
      <c r="I292" s="472"/>
      <c r="J292" s="32">
        <f t="shared" si="7"/>
        <v>0</v>
      </c>
      <c r="K292" s="40"/>
      <c r="L292" s="40"/>
      <c r="M292" s="40"/>
      <c r="N292" s="40"/>
      <c r="O292" s="40"/>
    </row>
    <row r="293" spans="1:16" ht="14.25" thickTop="1"/>
    <row r="294" spans="1:16" ht="15" customHeight="1">
      <c r="A294" s="508" t="s">
        <v>158</v>
      </c>
      <c r="B294" s="508"/>
      <c r="C294" s="508"/>
      <c r="D294" s="508"/>
      <c r="E294" s="508"/>
    </row>
    <row r="295" spans="1:16" ht="21.75" customHeight="1">
      <c r="A295" s="508" t="s">
        <v>159</v>
      </c>
      <c r="B295" s="508"/>
    </row>
    <row r="296" spans="1:16">
      <c r="B296" s="482" t="s">
        <v>122</v>
      </c>
      <c r="C296" s="482" t="s">
        <v>160</v>
      </c>
      <c r="D296" s="482"/>
      <c r="E296" s="482"/>
      <c r="F296" s="482"/>
      <c r="G296" s="482"/>
      <c r="H296" s="482"/>
      <c r="I296" s="482"/>
      <c r="J296" s="12" t="s">
        <v>128</v>
      </c>
      <c r="K296" s="476" t="s">
        <v>130</v>
      </c>
      <c r="L296" s="509"/>
      <c r="M296" s="509"/>
      <c r="N296" s="509"/>
      <c r="O296" s="510"/>
    </row>
    <row r="297" spans="1:16" ht="14.25" thickBot="1">
      <c r="B297" s="482"/>
      <c r="C297" s="482"/>
      <c r="D297" s="482"/>
      <c r="E297" s="482"/>
      <c r="F297" s="482"/>
      <c r="G297" s="482"/>
      <c r="H297" s="482"/>
      <c r="I297" s="482"/>
      <c r="J297" s="18" t="s">
        <v>129</v>
      </c>
      <c r="K297" s="11" t="s">
        <v>24</v>
      </c>
      <c r="L297" s="11" t="s">
        <v>25</v>
      </c>
      <c r="M297" s="11" t="s">
        <v>26</v>
      </c>
      <c r="N297" s="11" t="s">
        <v>131</v>
      </c>
      <c r="O297" s="11" t="s">
        <v>28</v>
      </c>
    </row>
    <row r="298" spans="1:16" ht="18" customHeight="1" thickTop="1" thickBot="1">
      <c r="B298" s="17">
        <v>1</v>
      </c>
      <c r="C298" s="513" t="s">
        <v>161</v>
      </c>
      <c r="D298" s="513"/>
      <c r="E298" s="513"/>
      <c r="F298" s="513"/>
      <c r="G298" s="513"/>
      <c r="H298" s="513"/>
      <c r="I298" s="513"/>
      <c r="J298" s="32">
        <f>SUM(K298:O298)</f>
        <v>0</v>
      </c>
      <c r="K298" s="40"/>
      <c r="L298" s="40"/>
      <c r="M298" s="40"/>
      <c r="N298" s="40"/>
      <c r="O298" s="40"/>
      <c r="P298" s="451" t="s">
        <v>23</v>
      </c>
    </row>
    <row r="299" spans="1:16" ht="18" customHeight="1" thickTop="1" thickBot="1">
      <c r="B299" s="17">
        <v>2</v>
      </c>
      <c r="C299" s="513" t="s">
        <v>162</v>
      </c>
      <c r="D299" s="513"/>
      <c r="E299" s="513"/>
      <c r="F299" s="513"/>
      <c r="G299" s="513"/>
      <c r="H299" s="513"/>
      <c r="I299" s="513"/>
      <c r="J299" s="32">
        <f t="shared" ref="J299:J300" si="8">SUM(K299:O299)</f>
        <v>0</v>
      </c>
      <c r="K299" s="40"/>
      <c r="L299" s="40"/>
      <c r="M299" s="40"/>
      <c r="N299" s="40"/>
      <c r="O299" s="40"/>
      <c r="P299" s="449" t="s">
        <v>179</v>
      </c>
    </row>
    <row r="300" spans="1:16" ht="18" customHeight="1" thickTop="1" thickBot="1">
      <c r="B300" s="17">
        <v>3</v>
      </c>
      <c r="C300" s="33" t="s">
        <v>38</v>
      </c>
      <c r="D300" s="470"/>
      <c r="E300" s="471"/>
      <c r="F300" s="471"/>
      <c r="G300" s="471"/>
      <c r="H300" s="471"/>
      <c r="I300" s="472"/>
      <c r="J300" s="32">
        <f t="shared" si="8"/>
        <v>0</v>
      </c>
      <c r="K300" s="40"/>
      <c r="L300" s="40"/>
      <c r="M300" s="40"/>
      <c r="N300" s="40"/>
      <c r="O300" s="40"/>
    </row>
    <row r="301" spans="1:16" ht="14.25" thickTop="1"/>
    <row r="302" spans="1:16" ht="21.75" customHeight="1">
      <c r="A302" s="508" t="s">
        <v>163</v>
      </c>
      <c r="B302" s="508"/>
    </row>
    <row r="303" spans="1:16">
      <c r="B303" s="482" t="s">
        <v>122</v>
      </c>
      <c r="C303" s="482" t="s">
        <v>160</v>
      </c>
      <c r="D303" s="482"/>
      <c r="E303" s="482"/>
      <c r="F303" s="482"/>
      <c r="G303" s="482"/>
      <c r="H303" s="482"/>
      <c r="I303" s="482"/>
      <c r="J303" s="12" t="s">
        <v>128</v>
      </c>
      <c r="K303" s="476" t="s">
        <v>130</v>
      </c>
      <c r="L303" s="509"/>
      <c r="M303" s="509"/>
      <c r="N303" s="509"/>
      <c r="O303" s="510"/>
    </row>
    <row r="304" spans="1:16" ht="14.25" thickBot="1">
      <c r="B304" s="482"/>
      <c r="C304" s="482"/>
      <c r="D304" s="482"/>
      <c r="E304" s="482"/>
      <c r="F304" s="482"/>
      <c r="G304" s="482"/>
      <c r="H304" s="482"/>
      <c r="I304" s="482"/>
      <c r="J304" s="18" t="s">
        <v>129</v>
      </c>
      <c r="K304" s="11" t="s">
        <v>24</v>
      </c>
      <c r="L304" s="11" t="s">
        <v>25</v>
      </c>
      <c r="M304" s="11" t="s">
        <v>26</v>
      </c>
      <c r="N304" s="11" t="s">
        <v>131</v>
      </c>
      <c r="O304" s="11" t="s">
        <v>28</v>
      </c>
    </row>
    <row r="305" spans="1:16" ht="18" customHeight="1" thickTop="1" thickBot="1">
      <c r="B305" s="17">
        <v>1</v>
      </c>
      <c r="C305" s="513" t="s">
        <v>164</v>
      </c>
      <c r="D305" s="513"/>
      <c r="E305" s="513"/>
      <c r="F305" s="513"/>
      <c r="G305" s="513"/>
      <c r="H305" s="513"/>
      <c r="I305" s="513"/>
      <c r="J305" s="32">
        <f>SUM(K305:O305)</f>
        <v>0</v>
      </c>
      <c r="K305" s="40"/>
      <c r="L305" s="40"/>
      <c r="M305" s="40"/>
      <c r="N305" s="40"/>
      <c r="O305" s="40"/>
      <c r="P305" s="451" t="s">
        <v>23</v>
      </c>
    </row>
    <row r="306" spans="1:16" ht="18" customHeight="1" thickTop="1" thickBot="1">
      <c r="B306" s="17">
        <v>2</v>
      </c>
      <c r="C306" s="33" t="s">
        <v>38</v>
      </c>
      <c r="D306" s="470"/>
      <c r="E306" s="471"/>
      <c r="F306" s="471"/>
      <c r="G306" s="471"/>
      <c r="H306" s="471"/>
      <c r="I306" s="472"/>
      <c r="J306" s="32">
        <f t="shared" ref="J306" si="9">SUM(K306:O306)</f>
        <v>0</v>
      </c>
      <c r="K306" s="40"/>
      <c r="L306" s="40"/>
      <c r="M306" s="40"/>
      <c r="N306" s="40"/>
      <c r="O306" s="40"/>
      <c r="P306" s="449" t="s">
        <v>179</v>
      </c>
    </row>
    <row r="307" spans="1:16" ht="14.25" thickTop="1"/>
    <row r="308" spans="1:16" ht="21.75" customHeight="1">
      <c r="A308" s="508" t="s">
        <v>165</v>
      </c>
      <c r="B308" s="508"/>
    </row>
    <row r="309" spans="1:16">
      <c r="B309" s="482" t="s">
        <v>122</v>
      </c>
      <c r="C309" s="482" t="s">
        <v>160</v>
      </c>
      <c r="D309" s="482"/>
      <c r="E309" s="482"/>
      <c r="F309" s="482"/>
      <c r="G309" s="482"/>
      <c r="H309" s="482"/>
      <c r="I309" s="482"/>
      <c r="J309" s="12" t="s">
        <v>128</v>
      </c>
      <c r="K309" s="476" t="s">
        <v>130</v>
      </c>
      <c r="L309" s="509"/>
      <c r="M309" s="509"/>
      <c r="N309" s="509"/>
      <c r="O309" s="510"/>
    </row>
    <row r="310" spans="1:16" ht="14.25" thickBot="1">
      <c r="B310" s="482"/>
      <c r="C310" s="482"/>
      <c r="D310" s="482"/>
      <c r="E310" s="482"/>
      <c r="F310" s="482"/>
      <c r="G310" s="482"/>
      <c r="H310" s="482"/>
      <c r="I310" s="482"/>
      <c r="J310" s="18" t="s">
        <v>129</v>
      </c>
      <c r="K310" s="11" t="s">
        <v>24</v>
      </c>
      <c r="L310" s="11" t="s">
        <v>25</v>
      </c>
      <c r="M310" s="11" t="s">
        <v>26</v>
      </c>
      <c r="N310" s="11" t="s">
        <v>131</v>
      </c>
      <c r="O310" s="11" t="s">
        <v>28</v>
      </c>
    </row>
    <row r="311" spans="1:16" ht="18" customHeight="1" thickTop="1" thickBot="1">
      <c r="B311" s="17">
        <v>1</v>
      </c>
      <c r="C311" s="513" t="s">
        <v>166</v>
      </c>
      <c r="D311" s="513"/>
      <c r="E311" s="513"/>
      <c r="F311" s="513"/>
      <c r="G311" s="513"/>
      <c r="H311" s="513"/>
      <c r="I311" s="513"/>
      <c r="J311" s="32">
        <f>SUM(K311:O311)</f>
        <v>0</v>
      </c>
      <c r="K311" s="40"/>
      <c r="L311" s="40"/>
      <c r="M311" s="40"/>
      <c r="N311" s="40"/>
      <c r="O311" s="40"/>
      <c r="P311" s="451" t="s">
        <v>23</v>
      </c>
    </row>
    <row r="312" spans="1:16" ht="18" customHeight="1" thickTop="1" thickBot="1">
      <c r="B312" s="17">
        <v>2</v>
      </c>
      <c r="C312" s="513" t="s">
        <v>167</v>
      </c>
      <c r="D312" s="513"/>
      <c r="E312" s="513"/>
      <c r="F312" s="513"/>
      <c r="G312" s="513"/>
      <c r="H312" s="513"/>
      <c r="I312" s="513"/>
      <c r="J312" s="32">
        <f t="shared" ref="J312:J313" si="10">SUM(K312:O312)</f>
        <v>0</v>
      </c>
      <c r="K312" s="40"/>
      <c r="L312" s="40"/>
      <c r="M312" s="40"/>
      <c r="N312" s="40"/>
      <c r="O312" s="40"/>
      <c r="P312" s="449" t="s">
        <v>179</v>
      </c>
    </row>
    <row r="313" spans="1:16" ht="18" customHeight="1" thickTop="1" thickBot="1">
      <c r="B313" s="17">
        <v>3</v>
      </c>
      <c r="C313" s="33" t="s">
        <v>38</v>
      </c>
      <c r="D313" s="470"/>
      <c r="E313" s="471"/>
      <c r="F313" s="471"/>
      <c r="G313" s="471"/>
      <c r="H313" s="471"/>
      <c r="I313" s="472"/>
      <c r="J313" s="32">
        <f t="shared" si="10"/>
        <v>0</v>
      </c>
      <c r="K313" s="40"/>
      <c r="L313" s="40"/>
      <c r="M313" s="40"/>
      <c r="N313" s="40"/>
      <c r="O313" s="40"/>
    </row>
    <row r="314" spans="1:16" ht="14.25" thickTop="1"/>
    <row r="315" spans="1:16" ht="21.75" customHeight="1">
      <c r="A315" s="508" t="s">
        <v>168</v>
      </c>
      <c r="B315" s="508"/>
      <c r="C315" s="508"/>
      <c r="D315" s="508"/>
      <c r="E315" s="508"/>
      <c r="F315" s="508"/>
      <c r="G315" s="508"/>
      <c r="H315" s="508"/>
      <c r="I315" s="508"/>
    </row>
    <row r="316" spans="1:16">
      <c r="B316" s="482" t="s">
        <v>122</v>
      </c>
      <c r="C316" s="482" t="s">
        <v>123</v>
      </c>
      <c r="D316" s="482"/>
      <c r="E316" s="482"/>
      <c r="F316" s="482"/>
      <c r="G316" s="482"/>
      <c r="H316" s="482"/>
      <c r="I316" s="482"/>
      <c r="J316" s="12" t="s">
        <v>128</v>
      </c>
      <c r="K316" s="476" t="s">
        <v>130</v>
      </c>
      <c r="L316" s="509"/>
      <c r="M316" s="509"/>
      <c r="N316" s="509"/>
      <c r="O316" s="510"/>
    </row>
    <row r="317" spans="1:16" ht="14.25" thickBot="1">
      <c r="B317" s="482"/>
      <c r="C317" s="482"/>
      <c r="D317" s="482"/>
      <c r="E317" s="482"/>
      <c r="F317" s="482"/>
      <c r="G317" s="482"/>
      <c r="H317" s="482"/>
      <c r="I317" s="482"/>
      <c r="J317" s="18" t="s">
        <v>129</v>
      </c>
      <c r="K317" s="11" t="s">
        <v>24</v>
      </c>
      <c r="L317" s="11" t="s">
        <v>25</v>
      </c>
      <c r="M317" s="11" t="s">
        <v>26</v>
      </c>
      <c r="N317" s="11" t="s">
        <v>131</v>
      </c>
      <c r="O317" s="11" t="s">
        <v>28</v>
      </c>
    </row>
    <row r="318" spans="1:16" ht="18" customHeight="1" thickTop="1" thickBot="1">
      <c r="B318" s="17">
        <v>1</v>
      </c>
      <c r="C318" s="513" t="s">
        <v>284</v>
      </c>
      <c r="D318" s="513"/>
      <c r="E318" s="513"/>
      <c r="F318" s="513"/>
      <c r="G318" s="513"/>
      <c r="H318" s="513"/>
      <c r="I318" s="513"/>
      <c r="J318" s="32">
        <f>SUM(K318:O318)</f>
        <v>0</v>
      </c>
      <c r="K318" s="40"/>
      <c r="L318" s="40"/>
      <c r="M318" s="40"/>
      <c r="N318" s="40"/>
      <c r="O318" s="40"/>
      <c r="P318" s="451" t="s">
        <v>23</v>
      </c>
    </row>
    <row r="319" spans="1:16" ht="18" customHeight="1" thickTop="1" thickBot="1">
      <c r="B319" s="17">
        <v>2</v>
      </c>
      <c r="C319" s="514" t="s">
        <v>285</v>
      </c>
      <c r="D319" s="514"/>
      <c r="E319" s="514"/>
      <c r="F319" s="514"/>
      <c r="G319" s="514"/>
      <c r="H319" s="514"/>
      <c r="I319" s="514"/>
      <c r="J319" s="32">
        <f t="shared" ref="J319:J321" si="11">SUM(K319:O319)</f>
        <v>0</v>
      </c>
      <c r="K319" s="40"/>
      <c r="L319" s="40"/>
      <c r="M319" s="40"/>
      <c r="N319" s="40"/>
      <c r="O319" s="40"/>
      <c r="P319" s="449" t="s">
        <v>179</v>
      </c>
    </row>
    <row r="320" spans="1:16" ht="18" customHeight="1" thickTop="1" thickBot="1">
      <c r="B320" s="17">
        <v>3</v>
      </c>
      <c r="C320" s="513" t="s">
        <v>286</v>
      </c>
      <c r="D320" s="513"/>
      <c r="E320" s="513"/>
      <c r="F320" s="513"/>
      <c r="G320" s="513"/>
      <c r="H320" s="513"/>
      <c r="I320" s="513"/>
      <c r="J320" s="32">
        <f t="shared" si="11"/>
        <v>0</v>
      </c>
      <c r="K320" s="40"/>
      <c r="L320" s="40"/>
      <c r="M320" s="40"/>
      <c r="N320" s="40"/>
      <c r="O320" s="40"/>
    </row>
    <row r="321" spans="1:15" ht="18" customHeight="1" thickTop="1" thickBot="1">
      <c r="B321" s="17">
        <v>4</v>
      </c>
      <c r="C321" s="513" t="s">
        <v>287</v>
      </c>
      <c r="D321" s="513"/>
      <c r="E321" s="513"/>
      <c r="F321" s="513"/>
      <c r="G321" s="513"/>
      <c r="H321" s="513"/>
      <c r="I321" s="513"/>
      <c r="J321" s="32">
        <f t="shared" si="11"/>
        <v>0</v>
      </c>
      <c r="K321" s="40"/>
      <c r="L321" s="40"/>
      <c r="M321" s="40"/>
      <c r="N321" s="40"/>
      <c r="O321" s="40"/>
    </row>
    <row r="322" spans="1:15" ht="18" customHeight="1" thickTop="1" thickBot="1">
      <c r="B322" s="17">
        <v>5</v>
      </c>
      <c r="C322" s="513" t="s">
        <v>288</v>
      </c>
      <c r="D322" s="513"/>
      <c r="E322" s="513"/>
      <c r="F322" s="513"/>
      <c r="G322" s="513"/>
      <c r="H322" s="513"/>
      <c r="I322" s="513"/>
      <c r="J322" s="32">
        <f t="shared" ref="J322:J334" si="12">SUM(K322:O322)</f>
        <v>0</v>
      </c>
      <c r="K322" s="40"/>
      <c r="L322" s="40"/>
      <c r="M322" s="40"/>
      <c r="N322" s="40"/>
      <c r="O322" s="40"/>
    </row>
    <row r="323" spans="1:15" ht="18" customHeight="1" thickTop="1" thickBot="1">
      <c r="B323" s="17">
        <v>6</v>
      </c>
      <c r="C323" s="513" t="s">
        <v>289</v>
      </c>
      <c r="D323" s="513"/>
      <c r="E323" s="513"/>
      <c r="F323" s="513"/>
      <c r="G323" s="513"/>
      <c r="H323" s="513"/>
      <c r="I323" s="513"/>
      <c r="J323" s="32">
        <f t="shared" si="12"/>
        <v>0</v>
      </c>
      <c r="K323" s="40"/>
      <c r="L323" s="40"/>
      <c r="M323" s="40"/>
      <c r="N323" s="40"/>
      <c r="O323" s="40"/>
    </row>
    <row r="324" spans="1:15" ht="18" customHeight="1" thickTop="1" thickBot="1">
      <c r="B324" s="17">
        <v>7</v>
      </c>
      <c r="C324" s="513" t="s">
        <v>290</v>
      </c>
      <c r="D324" s="513"/>
      <c r="E324" s="513"/>
      <c r="F324" s="513"/>
      <c r="G324" s="513"/>
      <c r="H324" s="513"/>
      <c r="I324" s="513"/>
      <c r="J324" s="32">
        <f t="shared" si="12"/>
        <v>0</v>
      </c>
      <c r="K324" s="40"/>
      <c r="L324" s="40"/>
      <c r="M324" s="40"/>
      <c r="N324" s="40"/>
      <c r="O324" s="40"/>
    </row>
    <row r="325" spans="1:15" ht="18" customHeight="1" thickTop="1" thickBot="1">
      <c r="B325" s="17">
        <v>8</v>
      </c>
      <c r="C325" s="513" t="s">
        <v>291</v>
      </c>
      <c r="D325" s="513"/>
      <c r="E325" s="513"/>
      <c r="F325" s="513"/>
      <c r="G325" s="513"/>
      <c r="H325" s="513"/>
      <c r="I325" s="513"/>
      <c r="J325" s="32">
        <f t="shared" si="12"/>
        <v>0</v>
      </c>
      <c r="K325" s="40"/>
      <c r="L325" s="40"/>
      <c r="M325" s="40"/>
      <c r="N325" s="40"/>
      <c r="O325" s="40"/>
    </row>
    <row r="326" spans="1:15" ht="18" customHeight="1" thickTop="1" thickBot="1">
      <c r="B326" s="17">
        <v>9</v>
      </c>
      <c r="C326" s="513" t="s">
        <v>292</v>
      </c>
      <c r="D326" s="513"/>
      <c r="E326" s="513"/>
      <c r="F326" s="513"/>
      <c r="G326" s="513"/>
      <c r="H326" s="513"/>
      <c r="I326" s="513"/>
      <c r="J326" s="32">
        <f t="shared" si="12"/>
        <v>0</v>
      </c>
      <c r="K326" s="40"/>
      <c r="L326" s="40"/>
      <c r="M326" s="40"/>
      <c r="N326" s="40"/>
      <c r="O326" s="40"/>
    </row>
    <row r="327" spans="1:15" ht="18" customHeight="1" thickTop="1" thickBot="1">
      <c r="B327" s="17">
        <v>10</v>
      </c>
      <c r="C327" s="513" t="s">
        <v>293</v>
      </c>
      <c r="D327" s="513"/>
      <c r="E327" s="513"/>
      <c r="F327" s="513"/>
      <c r="G327" s="513"/>
      <c r="H327" s="513"/>
      <c r="I327" s="513"/>
      <c r="J327" s="32">
        <f t="shared" si="12"/>
        <v>0</v>
      </c>
      <c r="K327" s="40"/>
      <c r="L327" s="40"/>
      <c r="M327" s="40"/>
      <c r="N327" s="40"/>
      <c r="O327" s="40"/>
    </row>
    <row r="328" spans="1:15" ht="18" customHeight="1" thickTop="1" thickBot="1">
      <c r="B328" s="17">
        <v>11</v>
      </c>
      <c r="C328" s="513" t="s">
        <v>267</v>
      </c>
      <c r="D328" s="513"/>
      <c r="E328" s="513"/>
      <c r="F328" s="513"/>
      <c r="G328" s="513"/>
      <c r="H328" s="513"/>
      <c r="I328" s="513"/>
      <c r="J328" s="32">
        <f t="shared" si="12"/>
        <v>0</v>
      </c>
      <c r="K328" s="40"/>
      <c r="L328" s="40"/>
      <c r="M328" s="40"/>
      <c r="N328" s="40"/>
      <c r="O328" s="40"/>
    </row>
    <row r="329" spans="1:15" ht="18" customHeight="1" thickTop="1" thickBot="1">
      <c r="B329" s="17">
        <v>12</v>
      </c>
      <c r="C329" s="513" t="s">
        <v>294</v>
      </c>
      <c r="D329" s="513"/>
      <c r="E329" s="513"/>
      <c r="F329" s="513"/>
      <c r="G329" s="513"/>
      <c r="H329" s="513"/>
      <c r="I329" s="513"/>
      <c r="J329" s="32">
        <f t="shared" si="12"/>
        <v>0</v>
      </c>
      <c r="K329" s="40"/>
      <c r="L329" s="40"/>
      <c r="M329" s="40"/>
      <c r="N329" s="40"/>
      <c r="O329" s="40"/>
    </row>
    <row r="330" spans="1:15" ht="18" customHeight="1" thickTop="1" thickBot="1">
      <c r="B330" s="17">
        <v>13</v>
      </c>
      <c r="C330" s="513" t="s">
        <v>295</v>
      </c>
      <c r="D330" s="513"/>
      <c r="E330" s="513"/>
      <c r="F330" s="513"/>
      <c r="G330" s="513"/>
      <c r="H330" s="513"/>
      <c r="I330" s="513"/>
      <c r="J330" s="32">
        <f t="shared" si="12"/>
        <v>0</v>
      </c>
      <c r="K330" s="40"/>
      <c r="L330" s="40"/>
      <c r="M330" s="40"/>
      <c r="N330" s="40"/>
      <c r="O330" s="40"/>
    </row>
    <row r="331" spans="1:15" ht="18" customHeight="1" thickTop="1" thickBot="1">
      <c r="B331" s="17">
        <v>14</v>
      </c>
      <c r="C331" s="513" t="s">
        <v>296</v>
      </c>
      <c r="D331" s="513"/>
      <c r="E331" s="513"/>
      <c r="F331" s="513"/>
      <c r="G331" s="513"/>
      <c r="H331" s="513"/>
      <c r="I331" s="513"/>
      <c r="J331" s="32">
        <f t="shared" si="12"/>
        <v>0</v>
      </c>
      <c r="K331" s="40"/>
      <c r="L331" s="40"/>
      <c r="M331" s="40"/>
      <c r="N331" s="40"/>
      <c r="O331" s="40"/>
    </row>
    <row r="332" spans="1:15" ht="18" customHeight="1" thickTop="1" thickBot="1">
      <c r="B332" s="17">
        <v>15</v>
      </c>
      <c r="C332" s="513" t="s">
        <v>297</v>
      </c>
      <c r="D332" s="513"/>
      <c r="E332" s="513"/>
      <c r="F332" s="513"/>
      <c r="G332" s="513"/>
      <c r="H332" s="513"/>
      <c r="I332" s="513"/>
      <c r="J332" s="32">
        <f t="shared" si="12"/>
        <v>0</v>
      </c>
      <c r="K332" s="40"/>
      <c r="L332" s="40"/>
      <c r="M332" s="40"/>
      <c r="N332" s="40"/>
      <c r="O332" s="40"/>
    </row>
    <row r="333" spans="1:15" ht="18" customHeight="1" thickTop="1" thickBot="1">
      <c r="B333" s="17">
        <v>16</v>
      </c>
      <c r="C333" s="513" t="s">
        <v>298</v>
      </c>
      <c r="D333" s="513"/>
      <c r="E333" s="513"/>
      <c r="F333" s="513"/>
      <c r="G333" s="513"/>
      <c r="H333" s="513"/>
      <c r="I333" s="513"/>
      <c r="J333" s="32">
        <f t="shared" si="12"/>
        <v>0</v>
      </c>
      <c r="K333" s="40"/>
      <c r="L333" s="40"/>
      <c r="M333" s="40"/>
      <c r="N333" s="40"/>
      <c r="O333" s="40"/>
    </row>
    <row r="334" spans="1:15" ht="18" customHeight="1" thickTop="1" thickBot="1">
      <c r="B334" s="17">
        <v>17</v>
      </c>
      <c r="C334" s="15" t="s">
        <v>38</v>
      </c>
      <c r="D334" s="470"/>
      <c r="E334" s="471"/>
      <c r="F334" s="471"/>
      <c r="G334" s="471"/>
      <c r="H334" s="471"/>
      <c r="I334" s="472"/>
      <c r="J334" s="32">
        <f t="shared" si="12"/>
        <v>0</v>
      </c>
      <c r="K334" s="40"/>
      <c r="L334" s="40"/>
      <c r="M334" s="40"/>
      <c r="N334" s="40"/>
      <c r="O334" s="40"/>
    </row>
    <row r="335" spans="1:15" ht="14.25" thickTop="1"/>
    <row r="336" spans="1:15" ht="21.75" customHeight="1">
      <c r="A336" s="511" t="s">
        <v>299</v>
      </c>
      <c r="B336" s="511"/>
      <c r="C336" s="511"/>
      <c r="D336" s="511"/>
      <c r="E336" s="511"/>
      <c r="F336" s="511"/>
    </row>
    <row r="337" spans="2:16">
      <c r="B337" s="482" t="s">
        <v>122</v>
      </c>
      <c r="C337" s="482" t="s">
        <v>123</v>
      </c>
      <c r="D337" s="482"/>
      <c r="E337" s="482"/>
      <c r="F337" s="482"/>
      <c r="G337" s="482"/>
      <c r="H337" s="482"/>
      <c r="I337" s="482"/>
      <c r="J337" s="12" t="s">
        <v>128</v>
      </c>
      <c r="K337" s="476" t="s">
        <v>130</v>
      </c>
      <c r="L337" s="509"/>
      <c r="M337" s="509"/>
      <c r="N337" s="509"/>
      <c r="O337" s="510"/>
    </row>
    <row r="338" spans="2:16" ht="14.25" thickBot="1">
      <c r="B338" s="482"/>
      <c r="C338" s="512"/>
      <c r="D338" s="512"/>
      <c r="E338" s="512"/>
      <c r="F338" s="512"/>
      <c r="G338" s="512"/>
      <c r="H338" s="512"/>
      <c r="I338" s="512"/>
      <c r="J338" s="18" t="s">
        <v>129</v>
      </c>
      <c r="K338" s="11" t="s">
        <v>24</v>
      </c>
      <c r="L338" s="11" t="s">
        <v>25</v>
      </c>
      <c r="M338" s="11" t="s">
        <v>26</v>
      </c>
      <c r="N338" s="11" t="s">
        <v>131</v>
      </c>
      <c r="O338" s="11" t="s">
        <v>28</v>
      </c>
    </row>
    <row r="339" spans="2:16" ht="18" customHeight="1" thickTop="1" thickBot="1">
      <c r="B339" s="26">
        <v>1</v>
      </c>
      <c r="C339" s="515"/>
      <c r="D339" s="516"/>
      <c r="E339" s="516"/>
      <c r="F339" s="516"/>
      <c r="G339" s="516"/>
      <c r="H339" s="516"/>
      <c r="I339" s="517"/>
      <c r="J339" s="52">
        <f>SUM(K339:O339)</f>
        <v>0</v>
      </c>
      <c r="K339" s="40"/>
      <c r="L339" s="40"/>
      <c r="M339" s="40"/>
      <c r="N339" s="40"/>
      <c r="O339" s="40"/>
      <c r="P339" s="451" t="s">
        <v>23</v>
      </c>
    </row>
    <row r="340" spans="2:16" ht="18" customHeight="1" thickTop="1" thickBot="1">
      <c r="B340" s="26">
        <v>2</v>
      </c>
      <c r="C340" s="515"/>
      <c r="D340" s="516"/>
      <c r="E340" s="516"/>
      <c r="F340" s="516"/>
      <c r="G340" s="516"/>
      <c r="H340" s="516"/>
      <c r="I340" s="517"/>
      <c r="J340" s="52">
        <f t="shared" ref="J340:J355" si="13">SUM(K340:O340)</f>
        <v>0</v>
      </c>
      <c r="K340" s="40"/>
      <c r="L340" s="40"/>
      <c r="M340" s="40"/>
      <c r="N340" s="40"/>
      <c r="O340" s="40"/>
      <c r="P340" s="449" t="s">
        <v>179</v>
      </c>
    </row>
    <row r="341" spans="2:16" ht="18" customHeight="1" thickTop="1" thickBot="1">
      <c r="B341" s="26">
        <v>3</v>
      </c>
      <c r="C341" s="515"/>
      <c r="D341" s="516"/>
      <c r="E341" s="516"/>
      <c r="F341" s="516"/>
      <c r="G341" s="516"/>
      <c r="H341" s="516"/>
      <c r="I341" s="517"/>
      <c r="J341" s="52">
        <f t="shared" si="13"/>
        <v>0</v>
      </c>
      <c r="K341" s="40"/>
      <c r="L341" s="40"/>
      <c r="M341" s="40"/>
      <c r="N341" s="40"/>
      <c r="O341" s="40"/>
    </row>
    <row r="342" spans="2:16" ht="18" customHeight="1" thickTop="1" thickBot="1">
      <c r="B342" s="26">
        <v>4</v>
      </c>
      <c r="C342" s="515"/>
      <c r="D342" s="516"/>
      <c r="E342" s="516"/>
      <c r="F342" s="516"/>
      <c r="G342" s="516"/>
      <c r="H342" s="516"/>
      <c r="I342" s="517"/>
      <c r="J342" s="52">
        <f t="shared" si="13"/>
        <v>0</v>
      </c>
      <c r="K342" s="40"/>
      <c r="L342" s="40"/>
      <c r="M342" s="40"/>
      <c r="N342" s="40"/>
      <c r="O342" s="40"/>
    </row>
    <row r="343" spans="2:16" ht="18" customHeight="1" thickTop="1" thickBot="1">
      <c r="B343" s="26">
        <v>5</v>
      </c>
      <c r="C343" s="515"/>
      <c r="D343" s="516"/>
      <c r="E343" s="516"/>
      <c r="F343" s="516"/>
      <c r="G343" s="516"/>
      <c r="H343" s="516"/>
      <c r="I343" s="517"/>
      <c r="J343" s="52">
        <f t="shared" si="13"/>
        <v>0</v>
      </c>
      <c r="K343" s="40"/>
      <c r="L343" s="40"/>
      <c r="M343" s="40"/>
      <c r="N343" s="40"/>
      <c r="O343" s="40"/>
    </row>
    <row r="344" spans="2:16" ht="18" customHeight="1" thickTop="1" thickBot="1">
      <c r="B344" s="26">
        <v>6</v>
      </c>
      <c r="C344" s="515"/>
      <c r="D344" s="516"/>
      <c r="E344" s="516"/>
      <c r="F344" s="516"/>
      <c r="G344" s="516"/>
      <c r="H344" s="516"/>
      <c r="I344" s="517"/>
      <c r="J344" s="52">
        <f t="shared" si="13"/>
        <v>0</v>
      </c>
      <c r="K344" s="40"/>
      <c r="L344" s="40"/>
      <c r="M344" s="40"/>
      <c r="N344" s="40"/>
      <c r="O344" s="40"/>
    </row>
    <row r="345" spans="2:16" ht="18" customHeight="1" thickTop="1" thickBot="1">
      <c r="B345" s="26">
        <v>7</v>
      </c>
      <c r="C345" s="515"/>
      <c r="D345" s="516"/>
      <c r="E345" s="516"/>
      <c r="F345" s="516"/>
      <c r="G345" s="516"/>
      <c r="H345" s="516"/>
      <c r="I345" s="517"/>
      <c r="J345" s="52">
        <f t="shared" si="13"/>
        <v>0</v>
      </c>
      <c r="K345" s="40"/>
      <c r="L345" s="40"/>
      <c r="M345" s="40"/>
      <c r="N345" s="40"/>
      <c r="O345" s="40"/>
    </row>
    <row r="346" spans="2:16" ht="18" customHeight="1" thickTop="1" thickBot="1">
      <c r="B346" s="26">
        <v>8</v>
      </c>
      <c r="C346" s="515"/>
      <c r="D346" s="516"/>
      <c r="E346" s="516"/>
      <c r="F346" s="516"/>
      <c r="G346" s="516"/>
      <c r="H346" s="516"/>
      <c r="I346" s="517"/>
      <c r="J346" s="52">
        <f t="shared" si="13"/>
        <v>0</v>
      </c>
      <c r="K346" s="40"/>
      <c r="L346" s="40"/>
      <c r="M346" s="40"/>
      <c r="N346" s="40"/>
      <c r="O346" s="40"/>
    </row>
    <row r="347" spans="2:16" ht="18" customHeight="1" thickTop="1" thickBot="1">
      <c r="B347" s="26">
        <v>9</v>
      </c>
      <c r="C347" s="515"/>
      <c r="D347" s="516"/>
      <c r="E347" s="516"/>
      <c r="F347" s="516"/>
      <c r="G347" s="516"/>
      <c r="H347" s="516"/>
      <c r="I347" s="517"/>
      <c r="J347" s="52">
        <f t="shared" si="13"/>
        <v>0</v>
      </c>
      <c r="K347" s="40"/>
      <c r="L347" s="40"/>
      <c r="M347" s="40"/>
      <c r="N347" s="40"/>
      <c r="O347" s="40"/>
    </row>
    <row r="348" spans="2:16" ht="18" customHeight="1" thickTop="1" thickBot="1">
      <c r="B348" s="26">
        <v>10</v>
      </c>
      <c r="C348" s="515"/>
      <c r="D348" s="516"/>
      <c r="E348" s="516"/>
      <c r="F348" s="516"/>
      <c r="G348" s="516"/>
      <c r="H348" s="516"/>
      <c r="I348" s="517"/>
      <c r="J348" s="52">
        <f t="shared" si="13"/>
        <v>0</v>
      </c>
      <c r="K348" s="40"/>
      <c r="L348" s="40"/>
      <c r="M348" s="40"/>
      <c r="N348" s="40"/>
      <c r="O348" s="40"/>
    </row>
    <row r="349" spans="2:16" ht="18" customHeight="1" thickTop="1" thickBot="1">
      <c r="B349" s="26">
        <v>11</v>
      </c>
      <c r="C349" s="515"/>
      <c r="D349" s="516"/>
      <c r="E349" s="516"/>
      <c r="F349" s="516"/>
      <c r="G349" s="516"/>
      <c r="H349" s="516"/>
      <c r="I349" s="517"/>
      <c r="J349" s="52">
        <f t="shared" si="13"/>
        <v>0</v>
      </c>
      <c r="K349" s="40"/>
      <c r="L349" s="40"/>
      <c r="M349" s="40"/>
      <c r="N349" s="40"/>
      <c r="O349" s="40"/>
    </row>
    <row r="350" spans="2:16" ht="18" customHeight="1" thickTop="1" thickBot="1">
      <c r="B350" s="26">
        <v>12</v>
      </c>
      <c r="C350" s="515"/>
      <c r="D350" s="516"/>
      <c r="E350" s="516"/>
      <c r="F350" s="516"/>
      <c r="G350" s="516"/>
      <c r="H350" s="516"/>
      <c r="I350" s="517"/>
      <c r="J350" s="52">
        <f t="shared" si="13"/>
        <v>0</v>
      </c>
      <c r="K350" s="40"/>
      <c r="L350" s="40"/>
      <c r="M350" s="40"/>
      <c r="N350" s="40"/>
      <c r="O350" s="40"/>
    </row>
    <row r="351" spans="2:16" ht="18" customHeight="1" thickTop="1" thickBot="1">
      <c r="B351" s="26">
        <v>13</v>
      </c>
      <c r="C351" s="515"/>
      <c r="D351" s="516"/>
      <c r="E351" s="516"/>
      <c r="F351" s="516"/>
      <c r="G351" s="516"/>
      <c r="H351" s="516"/>
      <c r="I351" s="517"/>
      <c r="J351" s="52">
        <f t="shared" si="13"/>
        <v>0</v>
      </c>
      <c r="K351" s="40"/>
      <c r="L351" s="40"/>
      <c r="M351" s="40"/>
      <c r="N351" s="40"/>
      <c r="O351" s="40"/>
    </row>
    <row r="352" spans="2:16" ht="18" customHeight="1" thickTop="1" thickBot="1">
      <c r="B352" s="26">
        <v>14</v>
      </c>
      <c r="C352" s="515"/>
      <c r="D352" s="516"/>
      <c r="E352" s="516"/>
      <c r="F352" s="516"/>
      <c r="G352" s="516"/>
      <c r="H352" s="516"/>
      <c r="I352" s="517"/>
      <c r="J352" s="52">
        <f t="shared" si="13"/>
        <v>0</v>
      </c>
      <c r="K352" s="40"/>
      <c r="L352" s="40"/>
      <c r="M352" s="40"/>
      <c r="N352" s="40"/>
      <c r="O352" s="40"/>
    </row>
    <row r="353" spans="1:16" ht="18" customHeight="1" thickTop="1" thickBot="1">
      <c r="B353" s="26">
        <v>15</v>
      </c>
      <c r="C353" s="515"/>
      <c r="D353" s="516"/>
      <c r="E353" s="516"/>
      <c r="F353" s="516"/>
      <c r="G353" s="516"/>
      <c r="H353" s="516"/>
      <c r="I353" s="517"/>
      <c r="J353" s="52">
        <f t="shared" si="13"/>
        <v>0</v>
      </c>
      <c r="K353" s="40"/>
      <c r="L353" s="40"/>
      <c r="M353" s="40"/>
      <c r="N353" s="40"/>
      <c r="O353" s="40"/>
    </row>
    <row r="354" spans="1:16" ht="18" customHeight="1" thickTop="1" thickBot="1">
      <c r="B354" s="26">
        <v>16</v>
      </c>
      <c r="C354" s="515"/>
      <c r="D354" s="516"/>
      <c r="E354" s="516"/>
      <c r="F354" s="516"/>
      <c r="G354" s="516"/>
      <c r="H354" s="516"/>
      <c r="I354" s="517"/>
      <c r="J354" s="52">
        <f t="shared" si="13"/>
        <v>0</v>
      </c>
      <c r="K354" s="40"/>
      <c r="L354" s="40"/>
      <c r="M354" s="40"/>
      <c r="N354" s="40"/>
      <c r="O354" s="40"/>
    </row>
    <row r="355" spans="1:16" ht="18" customHeight="1" thickTop="1" thickBot="1">
      <c r="B355" s="26">
        <v>17</v>
      </c>
      <c r="C355" s="515"/>
      <c r="D355" s="516"/>
      <c r="E355" s="516"/>
      <c r="F355" s="516"/>
      <c r="G355" s="516"/>
      <c r="H355" s="516"/>
      <c r="I355" s="517"/>
      <c r="J355" s="52">
        <f t="shared" si="13"/>
        <v>0</v>
      </c>
      <c r="K355" s="40"/>
      <c r="L355" s="40"/>
      <c r="M355" s="40"/>
      <c r="N355" s="40"/>
      <c r="O355" s="40"/>
    </row>
    <row r="356" spans="1:16" ht="14.25" thickTop="1"/>
    <row r="357" spans="1:16" ht="15" customHeight="1">
      <c r="A357" s="508" t="s">
        <v>170</v>
      </c>
      <c r="B357" s="508"/>
      <c r="C357" s="508"/>
      <c r="D357" s="508"/>
    </row>
    <row r="358" spans="1:16" ht="21.75" customHeight="1">
      <c r="A358" s="508" t="s">
        <v>171</v>
      </c>
      <c r="B358" s="508"/>
      <c r="C358" s="508"/>
      <c r="D358" s="508"/>
    </row>
    <row r="359" spans="1:16">
      <c r="B359" s="482" t="s">
        <v>122</v>
      </c>
      <c r="C359" s="482"/>
      <c r="D359" s="482"/>
      <c r="E359" s="482"/>
      <c r="F359" s="482"/>
      <c r="G359" s="482"/>
      <c r="H359" s="482"/>
      <c r="I359" s="482"/>
      <c r="J359" s="482"/>
      <c r="K359" s="509" t="s">
        <v>130</v>
      </c>
      <c r="L359" s="509"/>
      <c r="M359" s="509"/>
      <c r="N359" s="509"/>
      <c r="O359" s="510"/>
    </row>
    <row r="360" spans="1:16" ht="14.25" thickBot="1">
      <c r="B360" s="482"/>
      <c r="C360" s="482"/>
      <c r="D360" s="482"/>
      <c r="E360" s="482"/>
      <c r="F360" s="482"/>
      <c r="G360" s="482"/>
      <c r="H360" s="482"/>
      <c r="I360" s="482"/>
      <c r="J360" s="482"/>
      <c r="K360" s="104" t="s">
        <v>24</v>
      </c>
      <c r="L360" s="11" t="s">
        <v>25</v>
      </c>
      <c r="M360" s="11" t="s">
        <v>26</v>
      </c>
      <c r="N360" s="11" t="s">
        <v>131</v>
      </c>
      <c r="O360" s="11" t="s">
        <v>399</v>
      </c>
    </row>
    <row r="361" spans="1:16" ht="18" customHeight="1" thickTop="1" thickBot="1">
      <c r="B361" s="17">
        <v>1</v>
      </c>
      <c r="C361" s="518" t="s">
        <v>172</v>
      </c>
      <c r="D361" s="518"/>
      <c r="E361" s="518"/>
      <c r="F361" s="518"/>
      <c r="G361" s="518"/>
      <c r="H361" s="518"/>
      <c r="I361" s="518"/>
      <c r="J361" s="519"/>
      <c r="K361" s="40"/>
      <c r="L361" s="40"/>
      <c r="M361" s="40"/>
      <c r="N361" s="40"/>
      <c r="O361" s="40"/>
      <c r="P361" s="451" t="s">
        <v>23</v>
      </c>
    </row>
    <row r="362" spans="1:16" ht="18" customHeight="1" thickTop="1" thickBot="1">
      <c r="B362" s="17">
        <v>2</v>
      </c>
      <c r="C362" s="518" t="s">
        <v>336</v>
      </c>
      <c r="D362" s="518"/>
      <c r="E362" s="518"/>
      <c r="F362" s="518"/>
      <c r="G362" s="518"/>
      <c r="H362" s="518"/>
      <c r="I362" s="518"/>
      <c r="J362" s="519"/>
      <c r="K362" s="135"/>
      <c r="L362" s="49"/>
      <c r="M362" s="49"/>
      <c r="N362" s="49"/>
      <c r="O362" s="49"/>
      <c r="P362" s="450" t="s">
        <v>189</v>
      </c>
    </row>
    <row r="363" spans="1:16" ht="14.25" thickTop="1"/>
    <row r="364" spans="1:16" ht="15" customHeight="1">
      <c r="A364" s="508" t="s">
        <v>174</v>
      </c>
      <c r="B364" s="508"/>
      <c r="C364" s="508"/>
      <c r="D364" s="508"/>
      <c r="E364" s="508"/>
    </row>
    <row r="365" spans="1:16" ht="21.75" customHeight="1" thickBot="1">
      <c r="A365" s="508" t="s">
        <v>175</v>
      </c>
      <c r="B365" s="508"/>
      <c r="C365" s="508"/>
      <c r="D365" s="508"/>
      <c r="E365" s="508"/>
      <c r="F365" s="508"/>
      <c r="G365" s="508"/>
      <c r="H365" s="508"/>
    </row>
    <row r="366" spans="1:16" ht="14.25" thickTop="1">
      <c r="B366" s="587"/>
      <c r="C366" s="588"/>
      <c r="D366" s="588"/>
      <c r="E366" s="588"/>
      <c r="F366" s="588"/>
      <c r="G366" s="588"/>
      <c r="H366" s="589"/>
      <c r="I366" s="449" t="s">
        <v>179</v>
      </c>
    </row>
    <row r="367" spans="1:16">
      <c r="B367" s="590"/>
      <c r="C367" s="591"/>
      <c r="D367" s="591"/>
      <c r="E367" s="591"/>
      <c r="F367" s="591"/>
      <c r="G367" s="591"/>
      <c r="H367" s="592"/>
    </row>
    <row r="368" spans="1:16">
      <c r="B368" s="590"/>
      <c r="C368" s="591"/>
      <c r="D368" s="591"/>
      <c r="E368" s="591"/>
      <c r="F368" s="591"/>
      <c r="G368" s="591"/>
      <c r="H368" s="592"/>
    </row>
    <row r="369" spans="2:8" ht="14.25" thickBot="1">
      <c r="B369" s="593"/>
      <c r="C369" s="594"/>
      <c r="D369" s="594"/>
      <c r="E369" s="594"/>
      <c r="F369" s="594"/>
      <c r="G369" s="594"/>
      <c r="H369" s="595"/>
    </row>
    <row r="370" spans="2:8" ht="14.25" thickTop="1"/>
  </sheetData>
  <sheetProtection algorithmName="SHA-512" hashValue="KJNL1pinJ/+Tr+y9ICPREFbxBqi/C18JGddemtihUUUqxLkiWnam65v2x53q3WgWKEzFDbORFFax1mnsFvM2Qw==" saltValue="llNZDJ4ewjGm/iSvYEYxkw==" spinCount="100000" sheet="1" objects="1" scenarios="1"/>
  <dataConsolidate/>
  <mergeCells count="439">
    <mergeCell ref="P113:Q113"/>
    <mergeCell ref="H109:I109"/>
    <mergeCell ref="J109:K109"/>
    <mergeCell ref="N109:O109"/>
    <mergeCell ref="P109:Q109"/>
    <mergeCell ref="N110:O110"/>
    <mergeCell ref="P110:Q110"/>
    <mergeCell ref="N111:O111"/>
    <mergeCell ref="P111:Q111"/>
    <mergeCell ref="N112:O112"/>
    <mergeCell ref="P112:Q112"/>
    <mergeCell ref="A1:N1"/>
    <mergeCell ref="B366:H369"/>
    <mergeCell ref="B208:H211"/>
    <mergeCell ref="G197:H197"/>
    <mergeCell ref="G198:H198"/>
    <mergeCell ref="G199:H199"/>
    <mergeCell ref="G200:H200"/>
    <mergeCell ref="G201:H201"/>
    <mergeCell ref="G202:H202"/>
    <mergeCell ref="G203:H203"/>
    <mergeCell ref="G204:H204"/>
    <mergeCell ref="C197:E197"/>
    <mergeCell ref="C198:E198"/>
    <mergeCell ref="C199:E199"/>
    <mergeCell ref="C200:E200"/>
    <mergeCell ref="C201:E201"/>
    <mergeCell ref="C202:E202"/>
    <mergeCell ref="C203:E203"/>
    <mergeCell ref="C204:E204"/>
    <mergeCell ref="A217:H217"/>
    <mergeCell ref="C218:I219"/>
    <mergeCell ref="C220:I220"/>
    <mergeCell ref="C194:E194"/>
    <mergeCell ref="D66:G66"/>
    <mergeCell ref="A207:H207"/>
    <mergeCell ref="A206:H206"/>
    <mergeCell ref="A215:O215"/>
    <mergeCell ref="B213:M213"/>
    <mergeCell ref="I191:K191"/>
    <mergeCell ref="D192:F192"/>
    <mergeCell ref="I192:K192"/>
    <mergeCell ref="C195:E195"/>
    <mergeCell ref="C196:E196"/>
    <mergeCell ref="G194:H194"/>
    <mergeCell ref="G195:H195"/>
    <mergeCell ref="G196:H196"/>
    <mergeCell ref="D187:F187"/>
    <mergeCell ref="I187:K187"/>
    <mergeCell ref="D188:F188"/>
    <mergeCell ref="I188:K188"/>
    <mergeCell ref="D189:F189"/>
    <mergeCell ref="I189:K189"/>
    <mergeCell ref="B187:B189"/>
    <mergeCell ref="D190:F190"/>
    <mergeCell ref="I190:K190"/>
    <mergeCell ref="B190:B192"/>
    <mergeCell ref="D191:F191"/>
    <mergeCell ref="B178:C178"/>
    <mergeCell ref="A180:D180"/>
    <mergeCell ref="B182:C183"/>
    <mergeCell ref="A169:M169"/>
    <mergeCell ref="A181:M181"/>
    <mergeCell ref="B172:C172"/>
    <mergeCell ref="B173:C173"/>
    <mergeCell ref="B174:C174"/>
    <mergeCell ref="B175:C175"/>
    <mergeCell ref="B176:C176"/>
    <mergeCell ref="L183:M183"/>
    <mergeCell ref="I183:K183"/>
    <mergeCell ref="D182:M182"/>
    <mergeCell ref="B177:C177"/>
    <mergeCell ref="G25:H25"/>
    <mergeCell ref="G26:H26"/>
    <mergeCell ref="G27:H27"/>
    <mergeCell ref="G28:H28"/>
    <mergeCell ref="A60:K60"/>
    <mergeCell ref="C65:D65"/>
    <mergeCell ref="B48:C48"/>
    <mergeCell ref="B49:B50"/>
    <mergeCell ref="B59:K59"/>
    <mergeCell ref="A61:M61"/>
    <mergeCell ref="D49:F49"/>
    <mergeCell ref="G49:I49"/>
    <mergeCell ref="J49:L49"/>
    <mergeCell ref="B34:B35"/>
    <mergeCell ref="B46:K46"/>
    <mergeCell ref="B33:C33"/>
    <mergeCell ref="A32:M32"/>
    <mergeCell ref="G34:I34"/>
    <mergeCell ref="J34:L34"/>
    <mergeCell ref="C26:F26"/>
    <mergeCell ref="C27:F27"/>
    <mergeCell ref="C28:F28"/>
    <mergeCell ref="C29:F29"/>
    <mergeCell ref="C30:F30"/>
    <mergeCell ref="A10:M10"/>
    <mergeCell ref="A24:M24"/>
    <mergeCell ref="B2:M2"/>
    <mergeCell ref="C3:M3"/>
    <mergeCell ref="C4:F4"/>
    <mergeCell ref="C5:M5"/>
    <mergeCell ref="J6:M6"/>
    <mergeCell ref="J7:M7"/>
    <mergeCell ref="J8:M8"/>
    <mergeCell ref="C8:G8"/>
    <mergeCell ref="C6:G6"/>
    <mergeCell ref="C7:G7"/>
    <mergeCell ref="A20:M20"/>
    <mergeCell ref="C21:F21"/>
    <mergeCell ref="C22:F22"/>
    <mergeCell ref="C11:E11"/>
    <mergeCell ref="F11:H11"/>
    <mergeCell ref="I11:K11"/>
    <mergeCell ref="B14:M14"/>
    <mergeCell ref="B15:B16"/>
    <mergeCell ref="B18:M18"/>
    <mergeCell ref="A19:B19"/>
    <mergeCell ref="L11:L12"/>
    <mergeCell ref="G29:H29"/>
    <mergeCell ref="A100:M100"/>
    <mergeCell ref="A108:M108"/>
    <mergeCell ref="E103:H103"/>
    <mergeCell ref="D106:G106"/>
    <mergeCell ref="A78:B79"/>
    <mergeCell ref="C78:N78"/>
    <mergeCell ref="C79:F79"/>
    <mergeCell ref="G79:J79"/>
    <mergeCell ref="K79:N79"/>
    <mergeCell ref="A80:A82"/>
    <mergeCell ref="C82:F82"/>
    <mergeCell ref="G82:J82"/>
    <mergeCell ref="K82:N82"/>
    <mergeCell ref="C76:F76"/>
    <mergeCell ref="G76:J76"/>
    <mergeCell ref="K76:N76"/>
    <mergeCell ref="A74:A76"/>
    <mergeCell ref="C73:F73"/>
    <mergeCell ref="C58:F58"/>
    <mergeCell ref="B110:B113"/>
    <mergeCell ref="D110:E110"/>
    <mergeCell ref="G73:J73"/>
    <mergeCell ref="C72:N72"/>
    <mergeCell ref="K73:N73"/>
    <mergeCell ref="A72:B73"/>
    <mergeCell ref="A84:B85"/>
    <mergeCell ref="C84:N84"/>
    <mergeCell ref="C85:F85"/>
    <mergeCell ref="G85:J85"/>
    <mergeCell ref="K85:N85"/>
    <mergeCell ref="C104:I104"/>
    <mergeCell ref="C105:I105"/>
    <mergeCell ref="N113:O113"/>
    <mergeCell ref="C96:E96"/>
    <mergeCell ref="E143:J143"/>
    <mergeCell ref="A86:A88"/>
    <mergeCell ref="C88:F88"/>
    <mergeCell ref="G88:J88"/>
    <mergeCell ref="K88:N88"/>
    <mergeCell ref="B121:C121"/>
    <mergeCell ref="F115:M115"/>
    <mergeCell ref="D116:E116"/>
    <mergeCell ref="D115:E115"/>
    <mergeCell ref="F116:M116"/>
    <mergeCell ref="A119:B119"/>
    <mergeCell ref="A120:M120"/>
    <mergeCell ref="L110:M110"/>
    <mergeCell ref="L111:M111"/>
    <mergeCell ref="L112:M112"/>
    <mergeCell ref="L113:M113"/>
    <mergeCell ref="B115:B116"/>
    <mergeCell ref="D112:E112"/>
    <mergeCell ref="H113:I113"/>
    <mergeCell ref="J110:K110"/>
    <mergeCell ref="J111:K111"/>
    <mergeCell ref="J112:K112"/>
    <mergeCell ref="J113:K113"/>
    <mergeCell ref="A132:B132"/>
    <mergeCell ref="D139:H139"/>
    <mergeCell ref="D141:H141"/>
    <mergeCell ref="D142:H142"/>
    <mergeCell ref="N122:O122"/>
    <mergeCell ref="N123:O123"/>
    <mergeCell ref="N124:O124"/>
    <mergeCell ref="N125:O125"/>
    <mergeCell ref="N126:O126"/>
    <mergeCell ref="N127:O127"/>
    <mergeCell ref="N128:O128"/>
    <mergeCell ref="N129:O129"/>
    <mergeCell ref="N130:O130"/>
    <mergeCell ref="D111:E111"/>
    <mergeCell ref="F112:G112"/>
    <mergeCell ref="F113:G113"/>
    <mergeCell ref="E137:J137"/>
    <mergeCell ref="E140:J140"/>
    <mergeCell ref="C156:C158"/>
    <mergeCell ref="C159:C161"/>
    <mergeCell ref="E161:J161"/>
    <mergeCell ref="D156:H156"/>
    <mergeCell ref="D157:H157"/>
    <mergeCell ref="D147:H147"/>
    <mergeCell ref="D148:H148"/>
    <mergeCell ref="D150:H150"/>
    <mergeCell ref="A133:N133"/>
    <mergeCell ref="B134:C134"/>
    <mergeCell ref="B135:B143"/>
    <mergeCell ref="C135:C137"/>
    <mergeCell ref="C138:C140"/>
    <mergeCell ref="C141:C143"/>
    <mergeCell ref="D134:H134"/>
    <mergeCell ref="D117:M117"/>
    <mergeCell ref="D135:H135"/>
    <mergeCell ref="D136:H136"/>
    <mergeCell ref="D138:H138"/>
    <mergeCell ref="B144:B152"/>
    <mergeCell ref="C144:C146"/>
    <mergeCell ref="C147:C149"/>
    <mergeCell ref="C150:C152"/>
    <mergeCell ref="E146:J146"/>
    <mergeCell ref="E149:J149"/>
    <mergeCell ref="C223:I223"/>
    <mergeCell ref="C224:I224"/>
    <mergeCell ref="K218:O218"/>
    <mergeCell ref="D166:I166"/>
    <mergeCell ref="B170:C171"/>
    <mergeCell ref="E171:F171"/>
    <mergeCell ref="D144:H144"/>
    <mergeCell ref="D145:H145"/>
    <mergeCell ref="A168:J168"/>
    <mergeCell ref="B184:B186"/>
    <mergeCell ref="D184:F184"/>
    <mergeCell ref="D185:F185"/>
    <mergeCell ref="D186:F186"/>
    <mergeCell ref="G183:H183"/>
    <mergeCell ref="I184:K184"/>
    <mergeCell ref="I185:K185"/>
    <mergeCell ref="I186:K186"/>
    <mergeCell ref="D183:F183"/>
    <mergeCell ref="K228:O228"/>
    <mergeCell ref="B218:B219"/>
    <mergeCell ref="K246:O246"/>
    <mergeCell ref="C248:I248"/>
    <mergeCell ref="C249:I249"/>
    <mergeCell ref="C250:I250"/>
    <mergeCell ref="A234:E234"/>
    <mergeCell ref="A235:D235"/>
    <mergeCell ref="B236:B237"/>
    <mergeCell ref="C236:I237"/>
    <mergeCell ref="K236:O236"/>
    <mergeCell ref="C238:I238"/>
    <mergeCell ref="C239:I239"/>
    <mergeCell ref="C240:I240"/>
    <mergeCell ref="C241:I241"/>
    <mergeCell ref="C222:I222"/>
    <mergeCell ref="C221:I221"/>
    <mergeCell ref="C251:I251"/>
    <mergeCell ref="D243:I243"/>
    <mergeCell ref="D252:I252"/>
    <mergeCell ref="D232:I232"/>
    <mergeCell ref="D225:I225"/>
    <mergeCell ref="A254:D254"/>
    <mergeCell ref="B255:B256"/>
    <mergeCell ref="C255:I256"/>
    <mergeCell ref="C242:I242"/>
    <mergeCell ref="A245:E245"/>
    <mergeCell ref="B246:B247"/>
    <mergeCell ref="C246:I247"/>
    <mergeCell ref="A227:C227"/>
    <mergeCell ref="B228:B229"/>
    <mergeCell ref="C230:I230"/>
    <mergeCell ref="C231:I231"/>
    <mergeCell ref="C228:I229"/>
    <mergeCell ref="C257:I257"/>
    <mergeCell ref="C258:I258"/>
    <mergeCell ref="C259:I259"/>
    <mergeCell ref="C260:I260"/>
    <mergeCell ref="C261:I261"/>
    <mergeCell ref="D262:I262"/>
    <mergeCell ref="K255:O255"/>
    <mergeCell ref="A264:D264"/>
    <mergeCell ref="A265:G265"/>
    <mergeCell ref="B266:B267"/>
    <mergeCell ref="C266:I267"/>
    <mergeCell ref="K266:O266"/>
    <mergeCell ref="C268:I268"/>
    <mergeCell ref="C269:I269"/>
    <mergeCell ref="C270:I270"/>
    <mergeCell ref="C271:I271"/>
    <mergeCell ref="C272:I272"/>
    <mergeCell ref="D273:I273"/>
    <mergeCell ref="A275:D275"/>
    <mergeCell ref="A276:E276"/>
    <mergeCell ref="B277:B278"/>
    <mergeCell ref="C277:I278"/>
    <mergeCell ref="K277:O277"/>
    <mergeCell ref="C279:I279"/>
    <mergeCell ref="C280:I280"/>
    <mergeCell ref="D281:I281"/>
    <mergeCell ref="A283:G283"/>
    <mergeCell ref="A284:B284"/>
    <mergeCell ref="B285:B286"/>
    <mergeCell ref="C285:I286"/>
    <mergeCell ref="K285:O285"/>
    <mergeCell ref="C287:I287"/>
    <mergeCell ref="C288:I288"/>
    <mergeCell ref="C289:I289"/>
    <mergeCell ref="C290:I290"/>
    <mergeCell ref="C291:I291"/>
    <mergeCell ref="D292:I292"/>
    <mergeCell ref="A294:E294"/>
    <mergeCell ref="A295:B295"/>
    <mergeCell ref="B296:B297"/>
    <mergeCell ref="C296:I297"/>
    <mergeCell ref="K296:O296"/>
    <mergeCell ref="C298:I298"/>
    <mergeCell ref="C299:I299"/>
    <mergeCell ref="D300:I300"/>
    <mergeCell ref="A364:E364"/>
    <mergeCell ref="A365:H365"/>
    <mergeCell ref="C359:J360"/>
    <mergeCell ref="C361:J361"/>
    <mergeCell ref="C362:J362"/>
    <mergeCell ref="A302:B302"/>
    <mergeCell ref="B303:B304"/>
    <mergeCell ref="C303:I304"/>
    <mergeCell ref="K303:O303"/>
    <mergeCell ref="C305:I305"/>
    <mergeCell ref="D306:I306"/>
    <mergeCell ref="A308:B308"/>
    <mergeCell ref="B309:B310"/>
    <mergeCell ref="C309:I310"/>
    <mergeCell ref="K309:O309"/>
    <mergeCell ref="C311:I311"/>
    <mergeCell ref="C312:I312"/>
    <mergeCell ref="D313:I313"/>
    <mergeCell ref="A315:I315"/>
    <mergeCell ref="B316:B317"/>
    <mergeCell ref="A357:D357"/>
    <mergeCell ref="A358:D358"/>
    <mergeCell ref="B359:B360"/>
    <mergeCell ref="K359:O359"/>
    <mergeCell ref="C353:I353"/>
    <mergeCell ref="C354:I354"/>
    <mergeCell ref="C355:I355"/>
    <mergeCell ref="C339:I339"/>
    <mergeCell ref="C340:I340"/>
    <mergeCell ref="C341:I341"/>
    <mergeCell ref="C342:I342"/>
    <mergeCell ref="C343:I343"/>
    <mergeCell ref="C344:I344"/>
    <mergeCell ref="C345:I345"/>
    <mergeCell ref="C346:I346"/>
    <mergeCell ref="C347:I347"/>
    <mergeCell ref="C348:I348"/>
    <mergeCell ref="C349:I349"/>
    <mergeCell ref="C350:I350"/>
    <mergeCell ref="C351:I351"/>
    <mergeCell ref="C352:I352"/>
    <mergeCell ref="K316:O316"/>
    <mergeCell ref="A336:F336"/>
    <mergeCell ref="B337:B338"/>
    <mergeCell ref="C337:I338"/>
    <mergeCell ref="K337:O337"/>
    <mergeCell ref="C320:I320"/>
    <mergeCell ref="C321:I321"/>
    <mergeCell ref="C322:I322"/>
    <mergeCell ref="C323:I323"/>
    <mergeCell ref="C324:I324"/>
    <mergeCell ref="C325:I325"/>
    <mergeCell ref="C326:I326"/>
    <mergeCell ref="C327:I327"/>
    <mergeCell ref="C328:I328"/>
    <mergeCell ref="C329:I329"/>
    <mergeCell ref="C316:I317"/>
    <mergeCell ref="C318:I318"/>
    <mergeCell ref="C319:I319"/>
    <mergeCell ref="C330:I330"/>
    <mergeCell ref="C331:I331"/>
    <mergeCell ref="C332:I332"/>
    <mergeCell ref="C333:I333"/>
    <mergeCell ref="D334:I334"/>
    <mergeCell ref="O2:Q2"/>
    <mergeCell ref="O3:Q3"/>
    <mergeCell ref="R3:T3"/>
    <mergeCell ref="O4:P4"/>
    <mergeCell ref="O5:U6"/>
    <mergeCell ref="D121:O121"/>
    <mergeCell ref="H6:I6"/>
    <mergeCell ref="H7:I7"/>
    <mergeCell ref="H8:I8"/>
    <mergeCell ref="A90:L90"/>
    <mergeCell ref="B91:B92"/>
    <mergeCell ref="C91:E91"/>
    <mergeCell ref="F91:H91"/>
    <mergeCell ref="I91:K91"/>
    <mergeCell ref="H110:I110"/>
    <mergeCell ref="H111:I111"/>
    <mergeCell ref="H112:I112"/>
    <mergeCell ref="D113:E113"/>
    <mergeCell ref="F110:G110"/>
    <mergeCell ref="F111:G111"/>
    <mergeCell ref="B101:M101"/>
    <mergeCell ref="C25:F25"/>
    <mergeCell ref="A95:K95"/>
    <mergeCell ref="C45:F45"/>
    <mergeCell ref="L124:M124"/>
    <mergeCell ref="L125:M125"/>
    <mergeCell ref="L126:M126"/>
    <mergeCell ref="L127:M127"/>
    <mergeCell ref="L128:M128"/>
    <mergeCell ref="B128:B130"/>
    <mergeCell ref="L130:M130"/>
    <mergeCell ref="L129:M129"/>
    <mergeCell ref="B125:B127"/>
    <mergeCell ref="B122:B124"/>
    <mergeCell ref="I25:L25"/>
    <mergeCell ref="I26:L26"/>
    <mergeCell ref="I27:L27"/>
    <mergeCell ref="I28:L28"/>
    <mergeCell ref="J29:M29"/>
    <mergeCell ref="D178:G178"/>
    <mergeCell ref="E173:F173"/>
    <mergeCell ref="E174:F174"/>
    <mergeCell ref="E175:F175"/>
    <mergeCell ref="D98:G98"/>
    <mergeCell ref="D159:H159"/>
    <mergeCell ref="D160:H160"/>
    <mergeCell ref="A163:I163"/>
    <mergeCell ref="D151:H151"/>
    <mergeCell ref="D153:H153"/>
    <mergeCell ref="D154:H154"/>
    <mergeCell ref="C153:C155"/>
    <mergeCell ref="E152:J152"/>
    <mergeCell ref="E155:J155"/>
    <mergeCell ref="E158:J158"/>
    <mergeCell ref="B153:B161"/>
    <mergeCell ref="D34:F34"/>
    <mergeCell ref="L122:M122"/>
    <mergeCell ref="L123:M123"/>
  </mergeCells>
  <phoneticPr fontId="1"/>
  <conditionalFormatting sqref="J110:K113">
    <cfRule type="cellIs" dxfId="0" priority="1" operator="equal">
      <formula>" "</formula>
    </cfRule>
  </conditionalFormatting>
  <dataValidations count="18">
    <dataValidation type="list" allowBlank="1" showInputMessage="1" showErrorMessage="1" sqref="C37:C44" xr:uid="{3C0BAE75-20CA-46DE-A9B4-10D2D3165780}">
      <formula1>"1,　"</formula1>
    </dataValidation>
    <dataValidation type="list" allowBlank="1" showInputMessage="1" showErrorMessage="1" sqref="B164 B166" xr:uid="{4A6C0500-D1B0-44FC-BB8D-EF4B0AA21C62}">
      <formula1>", ,1"</formula1>
    </dataValidation>
    <dataValidation type="list" allowBlank="1" showInputMessage="1" showErrorMessage="1" sqref="H178:O178" xr:uid="{635EEF42-9D96-423F-A545-661D4D329DB0}">
      <formula1>"　,1,2,3"</formula1>
    </dataValidation>
    <dataValidation imeMode="halfAlpha" allowBlank="1" showInputMessage="1" showErrorMessage="1" sqref="K305:O306 D51:L53 C4:F4 J7:M7 C8:G8 C13:K13 C16:G16 K318:O334 K339:O355 C74:C75 E74:E75 G74:G75 I74:I75 K74:K75 M74:M75 C76:N76 C80:C81 E80:E81 G80:G81 I80:I81 K80:K81 M80:M81 C82:N82 C86:C87 E86:E87 G86:G87 I86:I87 K86:K87 M86:M87 C88:N88 C93:K93 J159:J160 K311:O313 J135:J136 J138:J139 J141:J142 J144:J145 J147:J148 J150:J151 J153:J154 J156:J157 G184:G192 L184:L192 K220:O225 K230:O232 K238:O243 K248:O252 K257:O262 K268:O273 K279:O281 K298:O300 K287:O292 K361:O361" xr:uid="{725AA5FB-672C-44BE-BBA3-A50D4768854F}"/>
    <dataValidation type="list" allowBlank="1" showInputMessage="1" showErrorMessage="1" sqref="B97 B165 D122:D130" xr:uid="{CFB24BDF-F0F9-4EEF-AD9C-6E0B8D936B83}">
      <formula1>"1,2,3,4"</formula1>
    </dataValidation>
    <dataValidation type="list" imeMode="halfAlpha" allowBlank="1" showInputMessage="1" showErrorMessage="1" sqref="I135:I136 I138:I139 I141:I142 I144:I145 I147:I148 I150:I151 I153:I154 I156:I157 I159:I160" xr:uid="{88D6FE25-8D08-40EC-82EB-93BD504F6D91}">
      <formula1>"3,6,12"</formula1>
    </dataValidation>
    <dataValidation type="list" imeMode="halfAlpha" allowBlank="1" showInputMessage="1" showErrorMessage="1" sqref="G173:O175" xr:uid="{E00A3080-1FBC-4731-8678-57DEAEFF83B3}">
      <formula1>"1,2,3,4,5,6,7"</formula1>
    </dataValidation>
    <dataValidation type="list" imeMode="halfAlpha" allowBlank="1" showInputMessage="1" showErrorMessage="1" sqref="D184:F192" xr:uid="{89C8881D-C98D-4A26-86CA-28141390AFF1}">
      <formula1>"1,2,3,4,5,6,7,8,9,10"</formula1>
    </dataValidation>
    <dataValidation type="list" imeMode="halfAlpha" allowBlank="1" showInputMessage="1" showErrorMessage="1" sqref="I184:K192" xr:uid="{198479E5-6B5D-4B8D-A83C-406E29AC788B}">
      <formula1>"11,12,13,14,15,16,17,18,19,20"</formula1>
    </dataValidation>
    <dataValidation type="list" allowBlank="1" showInputMessage="1" showErrorMessage="1" sqref="B21:B22 K362" xr:uid="{F8B093A8-4576-4070-A664-F7A27B093552}">
      <formula1>"1"</formula1>
    </dataValidation>
    <dataValidation type="list" allowBlank="1" showInputMessage="1" showErrorMessage="1" sqref="B96 B98 B62:B66" xr:uid="{6871D829-9898-49F6-8636-CF4A35F2B9DE}">
      <formula1>"1,"</formula1>
    </dataValidation>
    <dataValidation type="list" allowBlank="1" showInputMessage="1" showErrorMessage="1" prompt="Q6で「自家施設で実施」を選択した場合のみ回答してください" sqref="B102 B104:B105" xr:uid="{CEF860BD-1640-4D4D-8F5C-7AC55863096D}">
      <formula1>"1,2,3"</formula1>
    </dataValidation>
    <dataValidation type="list" allowBlank="1" showInputMessage="1" showErrorMessage="1" prompt="Q2-1で_x000a_「純正オイル以外」を選択した場合のみ回答してください" sqref="B25:B30" xr:uid="{5F7AE57A-D6ED-4532-BEA7-442F1D2775ED}">
      <formula1>"1"</formula1>
    </dataValidation>
    <dataValidation type="list" allowBlank="1" showInputMessage="1" showErrorMessage="1" prompt="Q2-1で_x000a_「純正オイル以外」を選択した場合のみ回答してください" sqref="G25:H29" xr:uid="{5B91383C-2A2E-4DA5-8F26-1077DD0E1B66}">
      <formula1>"1,"</formula1>
    </dataValidation>
    <dataValidation allowBlank="1" showInputMessage="1" showErrorMessage="1" prompt="Q6で「自家施設で実施」を選択した場合のみ入力してください" sqref="E103:H103 D106:G106" xr:uid="{40284579-D8D7-429B-8BCE-EE1868180BFF}"/>
    <dataValidation type="list" allowBlank="1" showInputMessage="1" showErrorMessage="1" prompt="Q6で「自家施設で実施」を選択した場合のみ回答してください" sqref="B106" xr:uid="{1FB127A9-64C2-4B0A-B65D-E3367F7F7E16}">
      <formula1>"1"</formula1>
    </dataValidation>
    <dataValidation allowBlank="1" showInputMessage="1" showErrorMessage="1" prompt="左の欄で８を選択した場合のみ回答してください" sqref="P110:Q113" xr:uid="{3F7E2A56-0D96-4008-9316-D12685AD0A2E}"/>
    <dataValidation allowBlank="1" showInputMessage="1" showErrorMessage="1" prompt="左の欄で10を選択した場合のみ回答してください" sqref="J110:K113" xr:uid="{935016DF-93D0-420F-991D-B14E59C28A6C}"/>
  </dataValidations>
  <hyperlinks>
    <hyperlink ref="R3" r:id="rId1" xr:uid="{454EFB48-11F6-4488-8EE7-ECE4DA3A0D66}"/>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72BCD-88D6-44AD-9EF6-0BB2D9C8A049}">
  <dimension ref="A2:ACQ21"/>
  <sheetViews>
    <sheetView showZeros="0" zoomScaleNormal="100" workbookViewId="0">
      <selection activeCell="E27" sqref="E27"/>
    </sheetView>
  </sheetViews>
  <sheetFormatPr defaultRowHeight="13.5"/>
  <cols>
    <col min="1" max="4" width="9" style="7"/>
    <col min="5" max="5" width="11.25" style="7" bestFit="1" customWidth="1"/>
    <col min="6" max="129" width="9" style="7"/>
    <col min="130" max="130" width="9.5" style="7" bestFit="1" customWidth="1"/>
    <col min="131" max="137" width="9" style="7"/>
    <col min="138" max="138" width="9.5" style="7" bestFit="1" customWidth="1"/>
    <col min="139" max="139" width="9" style="7"/>
    <col min="140" max="140" width="9.5" style="7" bestFit="1" customWidth="1"/>
    <col min="141" max="141" width="9" style="7"/>
    <col min="142" max="142" width="9.5" style="7" bestFit="1" customWidth="1"/>
    <col min="143" max="143" width="9" style="7"/>
    <col min="144" max="144" width="9.5" style="7" bestFit="1" customWidth="1"/>
    <col min="145" max="146" width="9" style="7"/>
    <col min="147" max="147" width="9.5" style="7" bestFit="1" customWidth="1"/>
    <col min="148" max="148" width="9.875" style="7" bestFit="1" customWidth="1"/>
    <col min="149" max="152" width="9.5" style="7" bestFit="1" customWidth="1"/>
    <col min="153" max="159" width="9" style="7"/>
    <col min="160" max="160" width="9.875" style="7" bestFit="1" customWidth="1"/>
    <col min="161" max="162" width="9.875" style="7" customWidth="1"/>
    <col min="163" max="208" width="9" style="7"/>
    <col min="209" max="209" width="9.5" style="7" bestFit="1" customWidth="1"/>
    <col min="210" max="380" width="9" style="7"/>
    <col min="381" max="382" width="9.875" style="7" bestFit="1" customWidth="1"/>
    <col min="383" max="383" width="9.875" style="7" customWidth="1"/>
    <col min="384" max="384" width="9" style="7"/>
    <col min="385" max="385" width="9.875" style="7" bestFit="1" customWidth="1"/>
    <col min="386" max="667" width="9" style="7"/>
    <col min="668" max="668" width="9.5" style="7" bestFit="1" customWidth="1"/>
    <col min="669" max="673" width="9" style="7"/>
    <col min="674" max="674" width="9.5" style="7" bestFit="1" customWidth="1"/>
    <col min="675" max="679" width="9" style="7"/>
    <col min="680" max="680" width="9.5" style="7" bestFit="1" customWidth="1"/>
    <col min="681" max="685" width="9" style="7"/>
    <col min="686" max="686" width="9.5" style="7" bestFit="1" customWidth="1"/>
    <col min="687" max="691" width="9" style="7"/>
    <col min="692" max="692" width="9.5" style="7" bestFit="1" customWidth="1"/>
    <col min="693" max="697" width="9" style="7"/>
    <col min="698" max="698" width="9.5" style="7" bestFit="1" customWidth="1"/>
    <col min="699" max="703" width="9" style="7"/>
    <col min="704" max="704" width="9.5" style="7" bestFit="1" customWidth="1"/>
    <col min="705" max="709" width="9" style="7"/>
    <col min="710" max="710" width="9.5" style="7" bestFit="1" customWidth="1"/>
    <col min="711" max="715" width="9" style="7"/>
    <col min="716" max="716" width="9.5" style="7" bestFit="1" customWidth="1"/>
    <col min="717" max="721" width="9" style="7"/>
    <col min="722" max="722" width="9.5" style="7" bestFit="1" customWidth="1"/>
    <col min="723" max="727" width="9" style="7"/>
    <col min="728" max="728" width="9.5" style="7" bestFit="1" customWidth="1"/>
    <col min="729" max="733" width="9" style="7"/>
    <col min="734" max="734" width="9.5" style="7" bestFit="1" customWidth="1"/>
    <col min="735" max="739" width="9" style="7"/>
    <col min="740" max="740" width="9.5" style="7" bestFit="1" customWidth="1"/>
    <col min="741" max="745" width="9" style="7"/>
    <col min="746" max="746" width="9.5" style="7" bestFit="1" customWidth="1"/>
    <col min="747" max="751" width="9" style="7"/>
    <col min="752" max="752" width="9.5" style="7" bestFit="1" customWidth="1"/>
    <col min="753" max="757" width="9" style="7"/>
    <col min="758" max="758" width="9.5" style="7" bestFit="1" customWidth="1"/>
    <col min="759" max="16384" width="9" style="7"/>
  </cols>
  <sheetData>
    <row r="2" spans="1:771">
      <c r="CC2" s="31"/>
      <c r="CO2" s="31"/>
    </row>
    <row r="3" spans="1:771" s="60" customFormat="1" ht="40.5" hidden="1" customHeight="1">
      <c r="A3" s="59"/>
      <c r="B3" s="59"/>
      <c r="S3" s="62"/>
      <c r="W3" s="64"/>
      <c r="X3" s="64"/>
      <c r="AI3" s="63"/>
      <c r="AW3" s="65"/>
      <c r="AX3" s="63"/>
      <c r="BM3" s="65"/>
      <c r="BN3" s="63"/>
      <c r="CB3" s="65"/>
      <c r="CC3" s="69"/>
      <c r="CD3" s="69"/>
      <c r="CE3" s="69"/>
      <c r="CF3" s="69"/>
      <c r="CG3" s="66"/>
      <c r="CH3" s="61"/>
      <c r="CM3" s="65"/>
      <c r="CO3" s="67"/>
      <c r="CP3" s="62"/>
      <c r="CQ3" s="62"/>
      <c r="CR3" s="62"/>
      <c r="CS3" s="62"/>
      <c r="DI3" s="64"/>
      <c r="DJ3" s="67"/>
      <c r="DK3" s="62"/>
      <c r="DL3" s="7"/>
      <c r="DN3" s="84"/>
      <c r="DO3" s="84"/>
      <c r="DP3" s="84"/>
      <c r="DQ3" s="84"/>
      <c r="DR3" s="84"/>
      <c r="DS3" s="84"/>
      <c r="DT3" s="84"/>
      <c r="DU3" s="84"/>
      <c r="DV3" s="84"/>
      <c r="DW3" s="7"/>
      <c r="DY3" s="85"/>
      <c r="DZ3" s="85"/>
      <c r="EA3" s="7"/>
      <c r="EC3" s="84"/>
      <c r="ED3" s="84"/>
      <c r="EE3" s="84"/>
      <c r="EF3" s="31"/>
      <c r="EH3" s="31"/>
      <c r="EI3" s="31"/>
      <c r="EJ3" s="31"/>
      <c r="EK3" s="31"/>
      <c r="EL3" s="31"/>
      <c r="EM3" s="31"/>
      <c r="EN3" s="31"/>
      <c r="EO3" s="86" t="s">
        <v>338</v>
      </c>
      <c r="EP3" s="31"/>
      <c r="EQ3" s="31"/>
      <c r="ER3" s="31"/>
      <c r="ES3" s="31"/>
      <c r="ET3" s="31"/>
      <c r="EU3" s="7"/>
      <c r="EV3" s="7"/>
      <c r="EW3" s="7"/>
      <c r="EX3" s="7"/>
      <c r="EY3" s="86" t="s">
        <v>73</v>
      </c>
      <c r="FA3" s="86"/>
      <c r="FB3" s="7"/>
      <c r="FC3" s="7"/>
      <c r="FD3" s="7"/>
      <c r="FE3" s="7"/>
      <c r="FF3" s="7"/>
      <c r="FG3" s="7"/>
      <c r="FH3" s="7"/>
      <c r="FI3" s="7"/>
      <c r="FJ3" s="7"/>
      <c r="FK3" s="7"/>
      <c r="FL3" s="7"/>
      <c r="FM3" s="7"/>
      <c r="FN3" s="7"/>
      <c r="FO3" s="7"/>
      <c r="FP3" s="7"/>
      <c r="FQ3" s="7"/>
      <c r="FR3" s="7"/>
      <c r="FS3" s="7"/>
      <c r="FT3" s="7"/>
      <c r="FU3" s="88" t="s">
        <v>254</v>
      </c>
      <c r="FW3" s="89"/>
      <c r="FX3" s="89"/>
      <c r="FY3" s="86" t="s">
        <v>83</v>
      </c>
      <c r="GA3"/>
      <c r="GB3"/>
      <c r="GC3"/>
      <c r="GD3"/>
      <c r="GE3"/>
      <c r="GF3"/>
      <c r="GG3"/>
      <c r="GH3"/>
      <c r="GI3"/>
      <c r="GJ3"/>
      <c r="GK3"/>
      <c r="GL3"/>
      <c r="GM3"/>
      <c r="GN3"/>
      <c r="GO3"/>
      <c r="GP3"/>
      <c r="GQ3"/>
      <c r="GR3"/>
      <c r="GS3"/>
      <c r="GT3"/>
      <c r="GU3"/>
      <c r="GV3"/>
      <c r="GW3"/>
      <c r="GX3"/>
      <c r="GY3"/>
      <c r="GZ3"/>
      <c r="HA3"/>
      <c r="HB3" s="86" t="s">
        <v>86</v>
      </c>
      <c r="HD3" s="86"/>
      <c r="HE3" s="86"/>
      <c r="HF3" s="86"/>
      <c r="HQ3" s="69"/>
      <c r="HR3" s="69"/>
      <c r="HS3" s="69"/>
      <c r="HT3" s="69"/>
      <c r="HU3" s="88" t="s">
        <v>258</v>
      </c>
      <c r="HV3" s="88"/>
      <c r="HW3" s="88"/>
      <c r="HX3" s="88"/>
      <c r="HY3" s="88"/>
      <c r="HZ3" s="88"/>
      <c r="IA3" s="88"/>
      <c r="IB3" s="88"/>
      <c r="IC3" s="88"/>
      <c r="IF3" s="643" t="s">
        <v>344</v>
      </c>
      <c r="IG3" s="643"/>
      <c r="IH3" s="643"/>
      <c r="II3" s="643"/>
      <c r="IJ3" s="7"/>
      <c r="IK3" s="7"/>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4"/>
      <c r="KJ3" s="60" t="s">
        <v>135</v>
      </c>
      <c r="ME3" s="69"/>
      <c r="MF3" s="69"/>
      <c r="MG3" s="69"/>
      <c r="MH3" s="69"/>
      <c r="MI3" s="69"/>
      <c r="MK3" s="64"/>
      <c r="ML3" s="68"/>
      <c r="MM3" s="68"/>
      <c r="MN3" s="68"/>
      <c r="MO3" s="68"/>
      <c r="MP3" s="68"/>
      <c r="MQ3" s="68"/>
      <c r="MS3" s="64"/>
      <c r="MT3" s="68"/>
      <c r="MU3" s="68"/>
      <c r="MV3" s="68"/>
      <c r="MW3" s="68"/>
      <c r="MX3" s="68"/>
      <c r="MY3" s="68"/>
      <c r="MZ3" s="68"/>
      <c r="NA3" s="68"/>
      <c r="NB3" s="68"/>
      <c r="NC3" s="68"/>
      <c r="ND3" s="68"/>
      <c r="NE3" s="68"/>
      <c r="NF3" s="68"/>
      <c r="NG3" s="68"/>
      <c r="NH3" s="68"/>
      <c r="NI3" s="68"/>
      <c r="NJ3" s="64"/>
      <c r="NP3" s="82"/>
      <c r="NQ3" s="82"/>
      <c r="NR3" s="82"/>
      <c r="NS3" s="82"/>
      <c r="NT3" s="82"/>
      <c r="NU3" s="82"/>
      <c r="NV3" s="82"/>
      <c r="NW3" s="64"/>
      <c r="OK3" s="103" t="s">
        <v>147</v>
      </c>
      <c r="OT3" s="64"/>
      <c r="PV3" s="31" t="s">
        <v>151</v>
      </c>
      <c r="QF3" s="90"/>
      <c r="QG3" s="68"/>
      <c r="QH3" s="68"/>
      <c r="QI3" s="69"/>
      <c r="QJ3" s="69"/>
      <c r="QK3" s="69"/>
      <c r="QL3" s="69"/>
      <c r="QM3" s="69"/>
      <c r="QN3" s="69"/>
      <c r="QO3" s="31" t="s">
        <v>155</v>
      </c>
      <c r="QP3" s="69"/>
      <c r="RQ3" s="69"/>
      <c r="RR3" s="69"/>
      <c r="RS3" s="69"/>
      <c r="RT3" s="69"/>
      <c r="RU3" s="69"/>
      <c r="RV3" s="90"/>
      <c r="RW3" s="69"/>
      <c r="RX3" s="69"/>
      <c r="RY3" s="69"/>
      <c r="RZ3" s="92" t="s">
        <v>158</v>
      </c>
      <c r="SC3" s="92"/>
      <c r="SD3" s="92"/>
      <c r="SE3" s="92"/>
      <c r="SF3" s="92"/>
      <c r="SG3" s="92"/>
      <c r="SI3" s="69"/>
      <c r="SJ3" s="68"/>
      <c r="SK3" s="68"/>
      <c r="SL3" s="68"/>
      <c r="SM3" s="69"/>
      <c r="SN3" s="63"/>
      <c r="SO3" s="63"/>
      <c r="SP3" s="63"/>
      <c r="SQ3" s="90"/>
      <c r="SR3" s="63"/>
      <c r="SS3" s="63"/>
      <c r="ST3" s="63"/>
      <c r="SU3" s="63"/>
      <c r="SV3" s="63"/>
      <c r="SW3" s="63"/>
      <c r="SX3" s="63"/>
      <c r="SY3" s="63"/>
      <c r="SZ3" s="63"/>
      <c r="TA3" s="63"/>
      <c r="TB3" s="63"/>
      <c r="TC3" s="63"/>
      <c r="TD3" s="63"/>
      <c r="TE3" s="70"/>
      <c r="TF3" s="70"/>
      <c r="TG3" s="70"/>
      <c r="TH3" s="70"/>
      <c r="TI3" s="61"/>
      <c r="TW3" s="61"/>
      <c r="UI3" s="83"/>
      <c r="UN3" s="61"/>
      <c r="UT3" s="61"/>
      <c r="UZ3" s="61"/>
      <c r="VC3" s="64"/>
      <c r="VD3" s="64"/>
      <c r="VE3" s="83"/>
      <c r="VL3" s="61"/>
      <c r="VS3" s="83"/>
      <c r="WO3" s="90"/>
      <c r="XX3" s="92" t="s">
        <v>170</v>
      </c>
      <c r="XZ3" s="92"/>
      <c r="YA3" s="92"/>
      <c r="YB3" s="92"/>
      <c r="YF3" s="31" t="s">
        <v>174</v>
      </c>
      <c r="YG3" s="31"/>
      <c r="YH3" s="31"/>
      <c r="YI3" s="31"/>
      <c r="YJ3" s="31"/>
      <c r="YK3" s="7"/>
      <c r="YL3" s="7"/>
      <c r="YM3" s="7"/>
    </row>
    <row r="4" spans="1:771" s="60" customFormat="1" ht="13.5" hidden="1" customHeight="1">
      <c r="A4" s="59"/>
      <c r="B4" s="59"/>
      <c r="E4" s="61" t="str">
        <f>"Ｑ１：保有車両数"&amp;"　回答数"&amp;A1&amp;"件"</f>
        <v>Ｑ１：保有車両数　回答数件</v>
      </c>
      <c r="F4" s="61"/>
      <c r="S4" s="62"/>
      <c r="T4" s="64"/>
      <c r="U4" s="31" t="s">
        <v>212</v>
      </c>
      <c r="V4" s="31"/>
      <c r="W4" s="64"/>
      <c r="X4" s="64"/>
      <c r="AG4" s="31" t="s">
        <v>342</v>
      </c>
      <c r="AQ4" s="31" t="s">
        <v>343</v>
      </c>
      <c r="AW4" s="65"/>
      <c r="BA4" s="31" t="s">
        <v>225</v>
      </c>
      <c r="BM4" s="65"/>
      <c r="CB4" s="65"/>
      <c r="CC4" s="69"/>
      <c r="CD4" s="69"/>
      <c r="CE4" s="69"/>
      <c r="CF4" s="69"/>
      <c r="CG4" s="66"/>
      <c r="CM4" s="65"/>
      <c r="CO4" s="62"/>
      <c r="CP4" s="62"/>
      <c r="CQ4" s="62"/>
      <c r="CR4" s="62"/>
      <c r="CS4" s="62"/>
      <c r="DI4" s="64"/>
      <c r="DK4" s="62"/>
      <c r="DL4" s="7" t="s">
        <v>239</v>
      </c>
      <c r="DM4" s="84"/>
      <c r="DN4" s="84"/>
      <c r="DO4" s="84"/>
      <c r="DP4" s="84"/>
      <c r="DQ4" s="84"/>
      <c r="DR4" s="84"/>
      <c r="DS4" s="84"/>
      <c r="DT4" s="84"/>
      <c r="DU4" s="84"/>
      <c r="DV4" s="84"/>
      <c r="DW4" s="7" t="s">
        <v>240</v>
      </c>
      <c r="DX4" s="85"/>
      <c r="DY4" s="85"/>
      <c r="DZ4" s="85"/>
      <c r="EA4" s="7" t="s">
        <v>242</v>
      </c>
      <c r="EB4" s="84"/>
      <c r="EC4" s="84"/>
      <c r="ED4" s="84"/>
      <c r="EE4" s="84"/>
      <c r="EF4" s="31" t="s">
        <v>198</v>
      </c>
      <c r="EG4" s="84"/>
      <c r="EH4" s="84"/>
      <c r="EI4" s="84"/>
      <c r="EJ4" s="84"/>
      <c r="EK4" s="84"/>
      <c r="EL4" s="84"/>
      <c r="EM4" s="84"/>
      <c r="EO4" s="31" t="s">
        <v>274</v>
      </c>
      <c r="EV4" s="65"/>
      <c r="EY4" s="31" t="s">
        <v>251</v>
      </c>
      <c r="FA4" s="83"/>
      <c r="FN4" s="124"/>
      <c r="FO4" s="124"/>
      <c r="FS4" s="124"/>
      <c r="FT4" s="124"/>
      <c r="FU4" s="60" t="s">
        <v>255</v>
      </c>
      <c r="FW4" s="84"/>
      <c r="FX4" s="84"/>
      <c r="FY4" s="7" t="s">
        <v>429</v>
      </c>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31" t="s">
        <v>275</v>
      </c>
      <c r="HD4" s="83"/>
      <c r="HE4" s="83"/>
      <c r="HF4" s="83"/>
      <c r="HQ4" s="62"/>
      <c r="HR4" s="62"/>
      <c r="HS4" s="62"/>
      <c r="HT4" s="62"/>
      <c r="HU4" s="125" t="s">
        <v>259</v>
      </c>
      <c r="HV4" s="121"/>
      <c r="HW4" s="121"/>
      <c r="HX4" s="121"/>
      <c r="HY4" s="121"/>
      <c r="HZ4" s="121"/>
      <c r="IA4" s="121"/>
      <c r="IB4" s="121"/>
      <c r="IC4" s="121"/>
      <c r="ID4" s="121"/>
      <c r="IE4" s="120"/>
      <c r="IF4" s="31" t="s">
        <v>260</v>
      </c>
      <c r="JQ4" s="61" t="s">
        <v>132</v>
      </c>
      <c r="KE4" s="64"/>
      <c r="KJ4" s="92" t="s">
        <v>136</v>
      </c>
      <c r="KL4" s="126"/>
      <c r="KM4" s="126"/>
      <c r="KN4" s="126"/>
      <c r="KP4" s="126"/>
      <c r="KQ4" s="126"/>
      <c r="KR4" s="83"/>
      <c r="LM4" s="90"/>
      <c r="LU4" s="61" t="s">
        <v>279</v>
      </c>
      <c r="MF4" s="68"/>
      <c r="MG4" s="68"/>
      <c r="MH4" s="68"/>
      <c r="MI4" s="68"/>
      <c r="MK4" s="68"/>
      <c r="ML4" s="68"/>
      <c r="MM4" s="68"/>
      <c r="MN4" s="68"/>
      <c r="MO4" s="68"/>
      <c r="MP4" s="68"/>
      <c r="MQ4" s="68"/>
      <c r="MS4" s="68"/>
      <c r="MT4" s="68"/>
      <c r="MU4" s="68"/>
      <c r="MV4" s="68"/>
      <c r="MW4" s="68"/>
      <c r="MX4" s="68"/>
      <c r="MY4" s="68"/>
      <c r="MZ4" s="63" t="s">
        <v>145</v>
      </c>
      <c r="NA4" s="68"/>
      <c r="NB4" s="68"/>
      <c r="NC4" s="68"/>
      <c r="ND4" s="68"/>
      <c r="NE4" s="83"/>
      <c r="NF4" s="68"/>
      <c r="NG4" s="68"/>
      <c r="NH4" s="68"/>
      <c r="NI4" s="68"/>
      <c r="NP4" s="82"/>
      <c r="NQ4" s="82"/>
      <c r="NR4" s="82"/>
      <c r="NS4" s="82"/>
      <c r="NT4" s="82"/>
      <c r="NU4" s="82"/>
      <c r="NV4" s="82"/>
      <c r="OK4" s="92" t="s">
        <v>148</v>
      </c>
      <c r="OO4" s="83"/>
      <c r="PL4" s="82"/>
      <c r="PM4" s="82"/>
      <c r="PN4" s="82"/>
      <c r="PO4" s="82"/>
      <c r="PP4" s="82"/>
      <c r="PQ4" s="82"/>
      <c r="PR4" s="68"/>
      <c r="PS4" s="68"/>
      <c r="PT4" s="68"/>
      <c r="PU4" s="68"/>
      <c r="PV4" s="31" t="s">
        <v>152</v>
      </c>
      <c r="PW4" s="68"/>
      <c r="PX4" s="68"/>
      <c r="PY4" s="68"/>
      <c r="PZ4" s="68"/>
      <c r="QA4" s="68"/>
      <c r="QB4" s="68"/>
      <c r="QC4" s="68"/>
      <c r="QD4" s="68"/>
      <c r="QE4" s="68"/>
      <c r="QF4" s="83"/>
      <c r="QH4" s="64"/>
      <c r="QN4" s="65"/>
      <c r="QO4" s="31" t="s">
        <v>156</v>
      </c>
      <c r="QP4" s="65"/>
      <c r="RV4" s="1"/>
      <c r="RZ4" s="92" t="s">
        <v>159</v>
      </c>
      <c r="SA4" s="92"/>
      <c r="SC4" s="92"/>
      <c r="SD4" s="7"/>
      <c r="SE4" s="7"/>
      <c r="SF4" s="7"/>
      <c r="SG4" s="7"/>
      <c r="SN4" s="69"/>
      <c r="SO4" s="69"/>
      <c r="SP4" s="69"/>
      <c r="SQ4" s="1"/>
      <c r="SR4" s="69"/>
      <c r="SS4" s="63" t="s">
        <v>281</v>
      </c>
      <c r="SV4" s="69"/>
      <c r="SW4" s="69"/>
      <c r="SX4" s="69"/>
      <c r="SY4" s="69"/>
      <c r="SZ4" s="69"/>
      <c r="TA4" s="69"/>
      <c r="TB4" s="69"/>
      <c r="TC4" s="69"/>
      <c r="TD4" s="69"/>
      <c r="TE4" s="70"/>
      <c r="TF4" s="127" t="s">
        <v>282</v>
      </c>
      <c r="TY4" s="60" t="s">
        <v>283</v>
      </c>
      <c r="UI4" s="83"/>
      <c r="VC4" s="64"/>
      <c r="VD4" s="64"/>
      <c r="VT4" s="96"/>
      <c r="VU4" s="96"/>
      <c r="VV4" s="96"/>
      <c r="VW4" s="96"/>
      <c r="VX4" s="96"/>
      <c r="VY4" s="96"/>
      <c r="VZ4" s="96"/>
      <c r="WA4" s="97"/>
      <c r="WB4" s="97"/>
      <c r="WO4" s="1"/>
      <c r="XX4" s="31" t="s">
        <v>171</v>
      </c>
      <c r="XZ4" s="31"/>
      <c r="YA4" s="31"/>
      <c r="YB4" s="31"/>
      <c r="YC4" s="90"/>
      <c r="YF4" s="31" t="s">
        <v>175</v>
      </c>
      <c r="YG4" s="31"/>
      <c r="YH4" s="31"/>
      <c r="YI4" s="31"/>
      <c r="YJ4" s="31"/>
      <c r="YK4" s="31"/>
      <c r="YL4" s="31"/>
      <c r="YM4" s="31"/>
      <c r="YP4" s="60" t="s">
        <v>169</v>
      </c>
      <c r="AAZ4" s="90"/>
      <c r="ABF4" s="90"/>
      <c r="ABL4" s="90"/>
      <c r="ABR4" s="90"/>
      <c r="ABX4" s="90"/>
      <c r="ACD4" s="90"/>
      <c r="ACJ4" s="90"/>
      <c r="ACO4" s="31" t="s">
        <v>432</v>
      </c>
      <c r="ACQ4" s="64"/>
    </row>
    <row r="5" spans="1:771" s="61" customFormat="1" ht="15" hidden="1" customHeight="1" thickBot="1">
      <c r="A5" s="71"/>
      <c r="B5" s="72"/>
      <c r="C5" s="72"/>
      <c r="D5" s="63"/>
      <c r="E5" s="73"/>
      <c r="F5" s="63"/>
      <c r="G5" s="63"/>
      <c r="H5" s="63"/>
      <c r="I5" s="63"/>
      <c r="J5" s="63"/>
      <c r="K5" s="63"/>
      <c r="L5" s="63"/>
      <c r="M5" s="63"/>
      <c r="N5" s="63"/>
      <c r="O5" s="63"/>
      <c r="S5" s="74"/>
      <c r="T5" s="81"/>
      <c r="U5" s="63" t="s">
        <v>209</v>
      </c>
      <c r="V5" s="63"/>
      <c r="W5" s="81"/>
      <c r="X5" s="81"/>
      <c r="Y5" s="63"/>
      <c r="Z5" s="63"/>
      <c r="AA5" s="63"/>
      <c r="AB5" s="63"/>
      <c r="AC5" s="63"/>
      <c r="AD5" s="63"/>
      <c r="AE5" s="63"/>
      <c r="AF5" s="63"/>
      <c r="AG5" s="83"/>
      <c r="AH5" s="83"/>
      <c r="AJ5" s="81"/>
      <c r="AK5" s="81"/>
      <c r="AL5" s="81"/>
      <c r="AM5" s="81"/>
      <c r="AN5" s="63"/>
      <c r="AO5" s="63"/>
      <c r="AP5" s="63"/>
      <c r="AQ5" s="83"/>
      <c r="AR5" s="83"/>
      <c r="AS5" s="63"/>
      <c r="AT5" s="63"/>
      <c r="AU5" s="63"/>
      <c r="AV5" s="63"/>
      <c r="AW5" s="71"/>
      <c r="AY5" s="81"/>
      <c r="AZ5" s="81"/>
      <c r="BA5" s="61" t="s">
        <v>268</v>
      </c>
      <c r="BB5" s="83"/>
      <c r="BC5" s="81"/>
      <c r="BD5" s="63"/>
      <c r="BE5" s="63"/>
      <c r="BF5" s="63"/>
      <c r="BG5" s="60" t="s">
        <v>269</v>
      </c>
      <c r="BH5" s="63"/>
      <c r="BI5" s="63"/>
      <c r="BJ5" s="63"/>
      <c r="BK5" s="63"/>
      <c r="BL5" s="63"/>
      <c r="BM5" s="71"/>
      <c r="BO5" s="81"/>
      <c r="BP5" s="81"/>
      <c r="BQ5" s="81"/>
      <c r="BR5" s="81"/>
      <c r="BS5" s="63"/>
      <c r="BT5" s="63"/>
      <c r="BU5" s="63"/>
      <c r="BV5" s="63"/>
      <c r="BW5" s="63"/>
      <c r="BX5" s="63"/>
      <c r="BY5" s="63"/>
      <c r="BZ5" s="63"/>
      <c r="CA5" s="63"/>
      <c r="CB5" s="71"/>
      <c r="CM5" s="75"/>
      <c r="CO5" s="74"/>
      <c r="CP5" s="74"/>
      <c r="CQ5" s="74"/>
      <c r="CR5" s="74"/>
      <c r="CS5" s="74"/>
      <c r="DI5" s="63"/>
      <c r="DK5" s="74"/>
      <c r="DL5" s="74"/>
      <c r="DM5" s="74"/>
      <c r="DN5" s="74"/>
      <c r="DX5" s="85"/>
      <c r="DY5" s="85"/>
      <c r="DZ5" s="85"/>
      <c r="EA5" s="85"/>
      <c r="EB5" s="84"/>
      <c r="EC5" s="84"/>
      <c r="ED5" s="84"/>
      <c r="EE5" s="84"/>
      <c r="EF5" s="84"/>
      <c r="EG5" s="84"/>
      <c r="EV5" s="75"/>
      <c r="EY5" s="118" t="s">
        <v>339</v>
      </c>
      <c r="EZ5" s="117" t="s">
        <v>340</v>
      </c>
      <c r="FN5" s="87"/>
      <c r="FO5" s="87"/>
      <c r="FP5" s="87"/>
      <c r="FQ5" s="87"/>
      <c r="FR5" s="87"/>
      <c r="FS5" s="87"/>
      <c r="FT5" s="87"/>
      <c r="FU5" s="87"/>
      <c r="FV5" s="84"/>
      <c r="FW5" s="84"/>
      <c r="FX5" s="84"/>
      <c r="FY5" s="84"/>
      <c r="FZ5" s="84"/>
      <c r="GA5" s="84"/>
      <c r="GB5" s="84"/>
      <c r="GC5" s="84"/>
      <c r="GD5" s="84"/>
      <c r="GE5" s="84"/>
      <c r="GF5" s="84"/>
      <c r="GG5" s="84"/>
      <c r="GH5" s="84"/>
      <c r="GI5" s="84"/>
      <c r="GJ5" s="84"/>
      <c r="GK5" s="84"/>
      <c r="GL5" s="84"/>
      <c r="GM5" s="84"/>
      <c r="GN5" s="84"/>
      <c r="GO5" s="84"/>
      <c r="GP5" s="84"/>
      <c r="GQ5" s="84"/>
      <c r="GR5" s="84"/>
      <c r="GS5" s="84"/>
      <c r="GT5" s="84"/>
      <c r="GU5" s="84"/>
      <c r="GV5" s="84"/>
      <c r="GW5" s="84"/>
      <c r="GX5" s="84"/>
      <c r="GY5" s="84"/>
      <c r="GZ5" s="84"/>
      <c r="HA5" s="84"/>
      <c r="HB5" s="84"/>
      <c r="HQ5" s="74"/>
      <c r="HR5" s="74"/>
      <c r="HS5" s="74"/>
      <c r="HT5" s="74"/>
      <c r="HU5" s="121"/>
      <c r="HV5" s="121"/>
      <c r="HW5" s="121"/>
      <c r="HX5" s="121"/>
      <c r="HY5" s="121"/>
      <c r="HZ5" s="121"/>
      <c r="IA5" s="121"/>
      <c r="IB5" s="121"/>
      <c r="IC5" s="121"/>
      <c r="ID5" s="121"/>
      <c r="IE5" s="120"/>
      <c r="IF5" s="83"/>
      <c r="KJ5" s="92"/>
      <c r="KL5" s="92"/>
      <c r="KM5" s="92"/>
      <c r="KN5" s="92"/>
      <c r="KP5" s="7"/>
      <c r="KQ5" s="7"/>
      <c r="LM5" s="83"/>
      <c r="MF5" s="68"/>
      <c r="MG5" s="68"/>
      <c r="MH5" s="68"/>
      <c r="MI5" s="68"/>
      <c r="MX5" s="63"/>
      <c r="NQ5" s="75"/>
      <c r="NR5" s="75"/>
      <c r="NS5" s="75"/>
      <c r="NT5" s="75"/>
      <c r="NU5" s="75"/>
      <c r="NV5" s="75"/>
      <c r="NX5" s="81"/>
      <c r="NY5" s="81"/>
      <c r="NZ5" s="81"/>
      <c r="OA5" s="81"/>
      <c r="OB5" s="81"/>
      <c r="OC5" s="81"/>
      <c r="OD5" s="81"/>
      <c r="OE5" s="81"/>
      <c r="OF5" s="81"/>
      <c r="OG5" s="81"/>
      <c r="OH5" s="81"/>
      <c r="OI5" s="81"/>
      <c r="OJ5" s="81"/>
      <c r="OK5" s="103"/>
      <c r="OL5" s="103"/>
      <c r="OM5" s="103"/>
      <c r="ON5" s="103"/>
      <c r="OO5" s="103"/>
      <c r="OP5" s="7"/>
      <c r="OQ5" s="7"/>
      <c r="OR5" s="7"/>
      <c r="OS5" s="7"/>
      <c r="PL5" s="82"/>
      <c r="PM5" s="82"/>
      <c r="PN5" s="82"/>
      <c r="PO5" s="82"/>
      <c r="PP5" s="82"/>
      <c r="PQ5" s="82"/>
      <c r="PR5" s="68"/>
      <c r="PS5" s="68"/>
      <c r="PT5" s="68"/>
      <c r="PU5" s="68"/>
      <c r="PV5" s="31"/>
      <c r="PW5" s="31"/>
      <c r="PY5" s="31"/>
      <c r="PZ5" s="31"/>
      <c r="QA5" s="31"/>
      <c r="QB5" s="7"/>
      <c r="QC5" s="7"/>
      <c r="QD5" s="68"/>
      <c r="QE5" s="68"/>
      <c r="QF5" s="68"/>
      <c r="QH5" s="63"/>
      <c r="QN5" s="75"/>
      <c r="QO5" s="31"/>
      <c r="QP5" s="31"/>
      <c r="QR5" s="31"/>
      <c r="QS5" s="31"/>
      <c r="QT5" s="31"/>
      <c r="QU5" s="31"/>
      <c r="QV5" s="31"/>
      <c r="QW5" s="31"/>
      <c r="QX5" s="31"/>
      <c r="TE5" s="75"/>
      <c r="TF5" s="75"/>
      <c r="TG5" s="75"/>
      <c r="TI5" s="76"/>
      <c r="TJ5" s="76"/>
      <c r="TK5" s="76"/>
      <c r="TL5" s="76"/>
      <c r="TM5" s="76"/>
      <c r="TN5" s="76"/>
      <c r="TO5" s="76"/>
      <c r="TP5" s="76"/>
      <c r="TQ5" s="76"/>
      <c r="TR5" s="76"/>
      <c r="TS5" s="76"/>
      <c r="TT5" s="76"/>
      <c r="TU5" s="76"/>
      <c r="TV5" s="76"/>
      <c r="TW5" s="76"/>
      <c r="TX5" s="76"/>
      <c r="TY5" s="76"/>
      <c r="TZ5" s="76"/>
      <c r="UB5" s="76"/>
      <c r="UC5" s="76"/>
      <c r="UD5" s="76"/>
      <c r="UE5" s="76"/>
      <c r="UF5" s="76"/>
      <c r="UG5" s="76"/>
      <c r="UH5" s="76"/>
      <c r="UI5" s="76"/>
      <c r="UJ5" s="76"/>
      <c r="UK5" s="76"/>
      <c r="UL5" s="76"/>
      <c r="UM5" s="76"/>
      <c r="UN5" s="76"/>
      <c r="UO5" s="76"/>
      <c r="UP5" s="76"/>
      <c r="UQ5" s="76"/>
      <c r="UR5" s="76"/>
      <c r="US5" s="76"/>
      <c r="UT5" s="76"/>
      <c r="UU5" s="76"/>
      <c r="UV5" s="76"/>
      <c r="UW5" s="76"/>
      <c r="UX5" s="76"/>
      <c r="UY5" s="76"/>
      <c r="UZ5" s="77"/>
      <c r="VA5" s="78"/>
      <c r="VB5" s="78"/>
      <c r="VC5" s="79"/>
      <c r="VD5" s="79"/>
      <c r="VE5" s="76"/>
      <c r="VF5" s="76"/>
      <c r="VG5" s="76"/>
      <c r="VH5" s="76"/>
      <c r="VI5" s="76"/>
      <c r="VJ5" s="76"/>
      <c r="VK5" s="76"/>
      <c r="VL5" s="76"/>
      <c r="VM5" s="76"/>
      <c r="VN5" s="76"/>
      <c r="VO5" s="76"/>
      <c r="VP5" s="76"/>
      <c r="VQ5" s="76"/>
      <c r="VR5" s="76"/>
      <c r="VS5" s="76"/>
      <c r="VT5" s="96"/>
      <c r="VU5" s="96"/>
      <c r="VV5" s="96"/>
      <c r="VW5" s="96"/>
      <c r="VX5" s="96"/>
      <c r="VY5" s="96"/>
      <c r="VZ5" s="96"/>
      <c r="WA5" s="97"/>
      <c r="WB5" s="97"/>
      <c r="WC5" s="60"/>
      <c r="YC5" s="1"/>
      <c r="AAZ5" s="1"/>
      <c r="ABF5" s="1"/>
      <c r="ABL5" s="1"/>
      <c r="ABR5" s="1"/>
      <c r="ABX5" s="1"/>
      <c r="ACD5" s="1"/>
      <c r="ACJ5" s="1"/>
      <c r="ACO5" s="63" t="s">
        <v>433</v>
      </c>
      <c r="ACP5" s="63"/>
      <c r="ACQ5" s="81"/>
    </row>
    <row r="6" spans="1:771" s="61" customFormat="1" ht="13.5" hidden="1" customHeight="1" thickBot="1">
      <c r="A6" s="71"/>
      <c r="B6" s="72"/>
      <c r="C6" s="636"/>
      <c r="D6" s="637" t="s">
        <v>210</v>
      </c>
      <c r="E6" s="238" t="s">
        <v>211</v>
      </c>
      <c r="F6" s="192"/>
      <c r="G6" s="192"/>
      <c r="H6" s="192"/>
      <c r="I6" s="192"/>
      <c r="J6" s="192"/>
      <c r="K6" s="192"/>
      <c r="L6" s="192"/>
      <c r="M6" s="192"/>
      <c r="N6" s="193"/>
      <c r="O6" s="239" t="s">
        <v>29</v>
      </c>
      <c r="P6" s="194"/>
      <c r="Q6" s="195"/>
      <c r="R6" s="195"/>
      <c r="S6" s="195"/>
      <c r="T6" s="223"/>
      <c r="U6" s="224"/>
      <c r="V6" s="196"/>
      <c r="W6" s="196"/>
      <c r="X6" s="196"/>
      <c r="Y6" s="197"/>
      <c r="Z6" s="197"/>
      <c r="AA6" s="197"/>
      <c r="AB6" s="197"/>
      <c r="AC6" s="197"/>
      <c r="AD6" s="197"/>
      <c r="AE6" s="197"/>
      <c r="AF6" s="197"/>
      <c r="AG6" s="226"/>
      <c r="AH6" s="197"/>
      <c r="AI6" s="197"/>
      <c r="AJ6" s="196"/>
      <c r="AK6" s="166"/>
      <c r="AL6" s="196"/>
      <c r="AM6" s="296"/>
      <c r="AN6" s="197"/>
      <c r="AO6" s="197"/>
      <c r="AP6" s="197"/>
      <c r="AQ6" s="226"/>
      <c r="AR6" s="197"/>
      <c r="AS6" s="197"/>
      <c r="AT6" s="197"/>
      <c r="AU6" s="169"/>
      <c r="AV6" s="197"/>
      <c r="AW6" s="170"/>
      <c r="AX6" s="197"/>
      <c r="AY6" s="196"/>
      <c r="AZ6" s="196"/>
      <c r="BA6" s="226"/>
      <c r="BB6" s="81"/>
      <c r="BD6" s="71"/>
      <c r="BE6" s="71"/>
      <c r="BF6" s="71"/>
      <c r="BG6" s="71"/>
      <c r="BH6" s="203" t="s">
        <v>54</v>
      </c>
      <c r="BI6" s="204"/>
      <c r="BJ6" s="204"/>
      <c r="BK6" s="204"/>
      <c r="BL6" s="204"/>
      <c r="BM6" s="204"/>
      <c r="BN6" s="204"/>
      <c r="BO6" s="204"/>
      <c r="BP6" s="204"/>
      <c r="BQ6" s="204"/>
      <c r="BR6" s="204"/>
      <c r="BS6" s="204"/>
      <c r="BT6" s="204"/>
      <c r="BU6" s="204"/>
      <c r="BV6" s="204"/>
      <c r="BW6" s="204"/>
      <c r="BX6" s="204"/>
      <c r="BY6" s="204"/>
      <c r="BZ6" s="229"/>
      <c r="CA6" s="204" t="s">
        <v>223</v>
      </c>
      <c r="CB6" s="204"/>
      <c r="CC6" s="204"/>
      <c r="CD6" s="204"/>
      <c r="CE6" s="204"/>
      <c r="CF6" s="204"/>
      <c r="CG6" s="204"/>
      <c r="CH6" s="204"/>
      <c r="CI6" s="204"/>
      <c r="CJ6" s="204"/>
      <c r="CK6" s="204"/>
      <c r="CL6" s="204"/>
      <c r="CM6" s="204"/>
      <c r="CN6" s="204"/>
      <c r="CO6" s="204"/>
      <c r="CP6" s="204"/>
      <c r="CQ6" s="204"/>
      <c r="CR6" s="204"/>
      <c r="CS6" s="229"/>
      <c r="CT6" s="204" t="s">
        <v>224</v>
      </c>
      <c r="CU6" s="204"/>
      <c r="CV6" s="204"/>
      <c r="CW6" s="204"/>
      <c r="CX6" s="204"/>
      <c r="CY6" s="204"/>
      <c r="CZ6" s="204"/>
      <c r="DA6" s="204"/>
      <c r="DB6" s="204"/>
      <c r="DC6" s="204"/>
      <c r="DD6" s="204"/>
      <c r="DE6" s="204"/>
      <c r="DF6" s="204"/>
      <c r="DG6" s="204"/>
      <c r="DH6" s="204"/>
      <c r="DI6" s="204"/>
      <c r="DJ6" s="204"/>
      <c r="DK6" s="204"/>
      <c r="DL6" s="116"/>
      <c r="DM6" s="393"/>
      <c r="DN6" s="393"/>
      <c r="DO6" s="71"/>
      <c r="DP6" s="74"/>
      <c r="DQ6" s="74"/>
      <c r="DR6" s="74"/>
      <c r="DS6" s="74"/>
      <c r="DT6" s="71"/>
      <c r="DU6" s="394"/>
      <c r="DV6" s="394"/>
      <c r="DW6" s="394"/>
      <c r="DX6" s="394"/>
      <c r="DY6" s="394"/>
      <c r="DZ6" s="394"/>
      <c r="EA6" s="71"/>
      <c r="EG6" s="71"/>
      <c r="EH6" s="394"/>
      <c r="EI6" s="394"/>
      <c r="EJ6" s="394"/>
      <c r="EK6" s="394"/>
      <c r="EL6" s="71"/>
      <c r="EP6" s="162" t="s">
        <v>54</v>
      </c>
      <c r="EQ6" s="175"/>
      <c r="ER6" s="175"/>
      <c r="ES6" s="174" t="s">
        <v>223</v>
      </c>
      <c r="ET6" s="175"/>
      <c r="EU6" s="163"/>
      <c r="EV6" s="175" t="s">
        <v>224</v>
      </c>
      <c r="EW6" s="175"/>
      <c r="EX6" s="176"/>
      <c r="EY6" s="613" t="s">
        <v>337</v>
      </c>
      <c r="EZ6" s="149" t="s">
        <v>54</v>
      </c>
      <c r="FA6" s="181"/>
      <c r="FB6" s="181"/>
      <c r="FC6" s="181"/>
      <c r="FD6" s="181"/>
      <c r="FE6" s="181"/>
      <c r="FF6" s="605" t="s">
        <v>28</v>
      </c>
      <c r="FG6" s="183" t="s">
        <v>223</v>
      </c>
      <c r="FH6" s="181"/>
      <c r="FI6" s="181"/>
      <c r="FJ6" s="181"/>
      <c r="FK6" s="181"/>
      <c r="FL6" s="181"/>
      <c r="FM6" s="615" t="s">
        <v>28</v>
      </c>
      <c r="FN6" s="174" t="s">
        <v>224</v>
      </c>
      <c r="FO6" s="175"/>
      <c r="FP6" s="175"/>
      <c r="FQ6" s="175"/>
      <c r="FR6" s="175"/>
      <c r="FS6" s="175"/>
      <c r="FT6" s="259"/>
      <c r="FU6" s="233"/>
      <c r="FV6" s="71"/>
      <c r="FW6" s="71"/>
      <c r="FX6" s="71"/>
      <c r="FY6" s="227"/>
      <c r="FZ6" s="71"/>
      <c r="GA6" s="71"/>
      <c r="GB6" s="71"/>
      <c r="GC6" s="71"/>
      <c r="GD6" s="71"/>
      <c r="GE6" s="71"/>
      <c r="GF6" s="71"/>
      <c r="GG6" s="71"/>
      <c r="GH6" s="71"/>
      <c r="GN6" s="71"/>
      <c r="GO6" s="71"/>
      <c r="GP6" s="71"/>
      <c r="GQ6" s="71"/>
      <c r="GR6" s="71"/>
      <c r="GS6" s="71"/>
      <c r="GT6" s="71"/>
      <c r="GU6" s="71"/>
      <c r="GV6" s="71"/>
      <c r="GW6" s="71"/>
      <c r="GX6" s="71"/>
      <c r="GY6" s="71"/>
      <c r="GZ6" s="71"/>
      <c r="HA6" s="71"/>
      <c r="HB6" s="7" t="s">
        <v>257</v>
      </c>
      <c r="HC6" s="7"/>
      <c r="HD6" s="7"/>
      <c r="HE6" s="7"/>
      <c r="HF6" s="7"/>
      <c r="HG6" s="7"/>
      <c r="HH6" s="7"/>
      <c r="HI6" s="7"/>
      <c r="HJ6" s="7"/>
      <c r="HK6" s="7"/>
      <c r="HL6" s="7" t="s">
        <v>233</v>
      </c>
      <c r="HM6" s="7"/>
      <c r="HN6" s="7"/>
      <c r="HO6" s="7"/>
      <c r="HP6" s="7"/>
      <c r="HQ6" s="7"/>
      <c r="HR6" s="7"/>
      <c r="HS6" s="7"/>
      <c r="HT6" s="7"/>
      <c r="HU6" s="121"/>
      <c r="HV6" s="121"/>
      <c r="HW6" s="121"/>
      <c r="HX6" s="121"/>
      <c r="HY6" s="121"/>
      <c r="HZ6" s="121"/>
      <c r="IA6" s="121"/>
      <c r="IB6" s="121"/>
      <c r="IC6" s="121"/>
      <c r="ID6" s="121"/>
      <c r="IE6" s="120"/>
      <c r="IF6" s="120"/>
      <c r="IG6" s="81"/>
      <c r="II6" s="81"/>
      <c r="IJ6" s="81"/>
      <c r="IK6" s="81"/>
      <c r="IL6" s="81"/>
      <c r="IM6" s="81"/>
      <c r="IN6" s="81"/>
      <c r="IO6" s="81"/>
      <c r="IP6" s="81"/>
      <c r="IQ6" s="81"/>
      <c r="IR6" s="81"/>
      <c r="IS6" s="81"/>
      <c r="IT6" s="81"/>
      <c r="IU6" s="81"/>
      <c r="IV6" s="81"/>
      <c r="IW6" s="81"/>
      <c r="IX6" s="81"/>
      <c r="IY6" s="81"/>
      <c r="IZ6" s="81"/>
      <c r="JA6" s="81"/>
      <c r="JB6" s="81"/>
      <c r="JC6" s="81"/>
      <c r="JD6" s="81"/>
      <c r="JE6" s="81"/>
      <c r="JF6" s="81"/>
      <c r="JG6" s="81"/>
      <c r="JH6" s="81"/>
      <c r="JI6" s="81"/>
      <c r="JJ6" s="81"/>
      <c r="JK6" s="81"/>
      <c r="JL6" s="81"/>
      <c r="JM6" s="81"/>
      <c r="JN6" s="81"/>
      <c r="JO6" s="81"/>
      <c r="JP6" s="81"/>
      <c r="JQ6" s="81"/>
      <c r="JR6" s="81"/>
      <c r="JT6" s="81"/>
      <c r="JU6" s="81"/>
      <c r="JV6" s="81"/>
      <c r="JW6" s="81"/>
      <c r="JX6" s="81"/>
      <c r="JY6" s="81"/>
      <c r="JZ6" s="81"/>
      <c r="KA6" s="81"/>
      <c r="KB6" s="81"/>
      <c r="KC6" s="81"/>
      <c r="KD6" s="81"/>
      <c r="KE6" s="71"/>
      <c r="KF6" s="81"/>
      <c r="KG6" s="81"/>
      <c r="KH6" s="81"/>
      <c r="KI6" s="81"/>
      <c r="KJ6" s="81"/>
      <c r="KK6" s="81"/>
      <c r="KL6" s="81"/>
      <c r="KM6" s="81"/>
      <c r="KN6" s="81"/>
      <c r="KP6" s="81"/>
      <c r="KQ6" s="81"/>
      <c r="KR6" s="81"/>
      <c r="KS6" s="81"/>
      <c r="KT6" s="81"/>
      <c r="KU6" s="81"/>
      <c r="KV6" s="81"/>
      <c r="KW6" s="81"/>
      <c r="KX6" s="81"/>
      <c r="KY6" s="81"/>
      <c r="KZ6" s="81"/>
      <c r="LA6" s="81"/>
      <c r="LB6" s="81"/>
      <c r="LC6" s="81"/>
      <c r="LD6" s="81"/>
      <c r="LE6" s="81"/>
      <c r="LF6" s="81"/>
      <c r="LG6" s="81"/>
      <c r="LH6" s="81"/>
      <c r="LI6" s="81"/>
      <c r="LJ6" s="81"/>
      <c r="LK6" s="81"/>
      <c r="LL6" s="81"/>
      <c r="LM6" s="81"/>
      <c r="LN6" s="81"/>
      <c r="LO6" s="81"/>
      <c r="LP6" s="81"/>
      <c r="LQ6" s="81"/>
      <c r="LR6" s="81"/>
      <c r="LS6" s="81"/>
      <c r="LT6" s="81"/>
      <c r="LU6" s="81"/>
      <c r="LX6" s="81"/>
      <c r="LY6" s="81"/>
      <c r="LZ6" s="81"/>
      <c r="MA6" s="81"/>
      <c r="MB6" s="81"/>
      <c r="MC6" s="81"/>
      <c r="MD6" s="81"/>
      <c r="ME6" s="71"/>
      <c r="MF6" s="71"/>
      <c r="MG6" s="71"/>
      <c r="MH6" s="71"/>
      <c r="MI6" s="71"/>
      <c r="MJ6" s="71"/>
      <c r="MK6" s="71"/>
      <c r="ML6" s="71"/>
      <c r="MM6" s="71"/>
      <c r="MN6" s="71"/>
      <c r="MO6" s="95"/>
      <c r="MP6" s="71"/>
      <c r="MQ6" s="81"/>
      <c r="MR6" s="71"/>
      <c r="MS6" s="71"/>
      <c r="MT6" s="71"/>
      <c r="MU6" s="71"/>
      <c r="MV6" s="95"/>
      <c r="MW6" s="71"/>
      <c r="MX6" s="63"/>
      <c r="MY6" s="71"/>
      <c r="MZ6" s="63"/>
      <c r="NA6" s="63"/>
      <c r="NC6" s="81"/>
      <c r="ND6" s="71"/>
      <c r="NE6" s="71"/>
      <c r="NF6" s="71"/>
      <c r="NG6" s="71"/>
      <c r="NH6" s="71"/>
      <c r="NJ6" s="71"/>
      <c r="NK6" s="81"/>
      <c r="NL6" s="81"/>
      <c r="NM6" s="81"/>
      <c r="NN6" s="81"/>
      <c r="NO6" s="81"/>
      <c r="NP6" s="71"/>
      <c r="NQ6" s="81"/>
      <c r="NR6" s="81"/>
      <c r="NS6" s="81"/>
      <c r="NT6" s="71"/>
      <c r="NU6" s="81"/>
      <c r="NV6" s="81"/>
      <c r="NW6" s="71"/>
      <c r="NX6" s="71"/>
      <c r="NY6" s="71"/>
      <c r="NZ6" s="71"/>
      <c r="OA6" s="71"/>
      <c r="OB6" s="71"/>
      <c r="OC6" s="71"/>
      <c r="OD6" s="71"/>
      <c r="OE6" s="71"/>
      <c r="OF6" s="71"/>
      <c r="OG6" s="71"/>
      <c r="OH6" s="71"/>
      <c r="OI6" s="71"/>
      <c r="OJ6" s="71"/>
      <c r="OK6" s="92"/>
      <c r="OL6" s="92"/>
      <c r="OM6" s="92"/>
      <c r="ON6" s="92"/>
      <c r="OO6" s="92"/>
      <c r="OP6" s="92"/>
      <c r="OQ6" s="92"/>
      <c r="OR6" s="92"/>
      <c r="OS6" s="92"/>
      <c r="OU6" s="81"/>
      <c r="OV6" s="81"/>
      <c r="OW6" s="81"/>
      <c r="OX6" s="81"/>
      <c r="OY6" s="81"/>
      <c r="OZ6" s="71"/>
      <c r="PA6" s="81"/>
      <c r="PB6" s="81"/>
      <c r="PC6" s="81"/>
      <c r="PD6" s="81"/>
      <c r="PE6" s="81"/>
      <c r="PF6" s="71"/>
      <c r="PG6" s="81"/>
      <c r="PH6" s="81"/>
      <c r="PI6" s="81"/>
      <c r="PJ6" s="81"/>
      <c r="PK6" s="81"/>
      <c r="PL6" s="71"/>
      <c r="PM6" s="71"/>
      <c r="PN6" s="81"/>
      <c r="PO6" s="81"/>
      <c r="PP6" s="71"/>
      <c r="PQ6" s="81"/>
      <c r="PR6" s="71"/>
      <c r="PS6" s="71"/>
      <c r="PT6" s="81"/>
      <c r="PU6" s="81"/>
      <c r="PV6" s="31"/>
      <c r="PW6" s="31"/>
      <c r="PY6" s="31"/>
      <c r="PZ6" s="31"/>
      <c r="QA6" s="31"/>
      <c r="QB6" s="31"/>
      <c r="QC6" s="31"/>
      <c r="QD6" s="81"/>
      <c r="QE6" s="71"/>
      <c r="QF6" s="81"/>
      <c r="QG6" s="71"/>
      <c r="QH6" s="63"/>
      <c r="QI6" s="71"/>
      <c r="QJ6" s="71"/>
      <c r="QK6" s="71"/>
      <c r="QL6" s="71"/>
      <c r="QM6" s="71"/>
      <c r="QN6" s="71"/>
      <c r="QO6" s="31"/>
      <c r="QP6" s="31"/>
      <c r="QR6" s="31"/>
      <c r="QS6" s="7"/>
      <c r="QT6" s="7"/>
      <c r="QU6" s="7"/>
      <c r="QV6" s="7"/>
      <c r="QW6" s="7"/>
      <c r="QX6" s="7"/>
      <c r="QY6" s="81"/>
      <c r="QZ6" s="81"/>
      <c r="RA6" s="81"/>
      <c r="RB6" s="81"/>
      <c r="RC6" s="81"/>
      <c r="RD6" s="81"/>
      <c r="RE6" s="81"/>
      <c r="RF6" s="81"/>
      <c r="RG6" s="81"/>
      <c r="RH6" s="81"/>
      <c r="RI6" s="81"/>
      <c r="RJ6" s="81"/>
      <c r="RK6" s="81"/>
      <c r="RL6" s="81"/>
      <c r="RM6" s="81"/>
      <c r="RN6" s="81"/>
      <c r="RO6" s="81"/>
      <c r="RP6" s="71"/>
      <c r="RQ6" s="71"/>
      <c r="RR6" s="71"/>
      <c r="RS6" s="71"/>
      <c r="RT6" s="71"/>
      <c r="RU6" s="71"/>
      <c r="RV6" s="71"/>
      <c r="RW6" s="71"/>
      <c r="RX6" s="71"/>
      <c r="RY6" s="71"/>
      <c r="RZ6" s="71"/>
      <c r="SA6" s="71"/>
      <c r="SB6" s="71"/>
      <c r="SC6" s="71"/>
      <c r="SD6" s="71"/>
      <c r="SE6" s="71"/>
      <c r="SF6" s="71"/>
      <c r="SG6" s="71"/>
      <c r="SH6" s="71"/>
      <c r="SI6" s="71"/>
      <c r="SJ6" s="71"/>
      <c r="SK6" s="71"/>
      <c r="SL6" s="71"/>
      <c r="SM6" s="71"/>
      <c r="SN6" s="71"/>
      <c r="SO6" s="71"/>
      <c r="SP6" s="71"/>
      <c r="SQ6" s="71"/>
      <c r="SR6" s="71"/>
      <c r="SS6" s="71"/>
      <c r="ST6" s="71"/>
      <c r="SV6" s="71"/>
      <c r="SW6" s="71"/>
      <c r="SX6" s="71"/>
      <c r="SY6" s="71"/>
      <c r="SZ6" s="71"/>
      <c r="TA6" s="71"/>
      <c r="TB6" s="71"/>
      <c r="TC6" s="71"/>
      <c r="TD6" s="71"/>
      <c r="TE6" s="71"/>
      <c r="TF6" s="71"/>
      <c r="TG6" s="63"/>
      <c r="TI6" s="96"/>
      <c r="TJ6" s="96"/>
      <c r="TK6" s="96"/>
      <c r="TL6" s="96"/>
      <c r="TM6" s="96"/>
      <c r="TN6" s="96"/>
      <c r="TO6" s="96"/>
      <c r="TP6" s="96"/>
      <c r="TQ6" s="97"/>
      <c r="TR6" s="96"/>
      <c r="TS6" s="96"/>
      <c r="TT6" s="96"/>
      <c r="TU6" s="76"/>
      <c r="TV6" s="76"/>
      <c r="TW6" s="76"/>
      <c r="TX6" s="76"/>
      <c r="TY6" s="76"/>
      <c r="TZ6" s="76"/>
      <c r="UB6" s="76"/>
      <c r="UC6" s="76"/>
      <c r="UD6" s="76"/>
      <c r="UE6" s="76"/>
      <c r="UF6" s="76"/>
      <c r="UG6" s="76"/>
      <c r="UH6" s="76"/>
      <c r="UI6" s="76"/>
      <c r="UJ6" s="76"/>
      <c r="UK6" s="76"/>
      <c r="UL6" s="76"/>
      <c r="UM6" s="76"/>
      <c r="UN6" s="76"/>
      <c r="UO6" s="97"/>
      <c r="UP6" s="97"/>
      <c r="UQ6" s="96"/>
      <c r="UR6" s="96"/>
      <c r="US6" s="96"/>
      <c r="UT6" s="96"/>
      <c r="UU6" s="96"/>
      <c r="UV6" s="96"/>
      <c r="UW6" s="96"/>
      <c r="UX6" s="96"/>
      <c r="UY6" s="96"/>
      <c r="UZ6" s="96"/>
      <c r="VA6" s="98"/>
      <c r="VB6" s="98"/>
      <c r="VC6" s="98"/>
      <c r="VD6" s="98"/>
      <c r="VE6" s="96"/>
      <c r="VF6" s="96"/>
      <c r="VG6" s="99"/>
      <c r="VH6" s="99"/>
      <c r="VI6" s="99"/>
      <c r="VJ6" s="99"/>
      <c r="VK6" s="97"/>
      <c r="VL6" s="96"/>
      <c r="VM6" s="96"/>
      <c r="VN6" s="99"/>
      <c r="VO6" s="99"/>
      <c r="VP6" s="99"/>
      <c r="VQ6" s="99"/>
      <c r="VR6" s="96"/>
      <c r="VS6" s="96"/>
      <c r="VT6" s="96"/>
      <c r="VU6" s="96"/>
      <c r="VV6" s="96"/>
      <c r="VW6" s="96"/>
      <c r="VX6" s="96"/>
      <c r="VY6" s="96"/>
      <c r="VZ6" s="96"/>
      <c r="WA6" s="97"/>
      <c r="WB6" s="97"/>
      <c r="WC6" s="60"/>
      <c r="ACO6" s="156"/>
      <c r="ACP6" s="81"/>
      <c r="ACQ6" s="81"/>
    </row>
    <row r="7" spans="1:771" s="61" customFormat="1" ht="13.5" hidden="1" customHeight="1" thickBot="1">
      <c r="A7" s="71"/>
      <c r="B7" s="72"/>
      <c r="C7" s="636"/>
      <c r="D7" s="637"/>
      <c r="E7" s="657" t="s">
        <v>337</v>
      </c>
      <c r="F7" s="63"/>
      <c r="G7" s="63"/>
      <c r="H7" s="63"/>
      <c r="I7" s="69"/>
      <c r="J7" s="63"/>
      <c r="K7" s="63"/>
      <c r="L7" s="63"/>
      <c r="M7" s="69"/>
      <c r="N7" s="63"/>
      <c r="O7" s="657" t="s">
        <v>337</v>
      </c>
      <c r="P7" s="180"/>
      <c r="Q7" s="63"/>
      <c r="R7" s="69"/>
      <c r="S7" s="71"/>
      <c r="T7" s="81"/>
      <c r="U7" s="225"/>
      <c r="V7" s="81"/>
      <c r="W7" s="81"/>
      <c r="X7" s="81"/>
      <c r="Y7" s="71"/>
      <c r="Z7" s="71"/>
      <c r="AA7" s="71"/>
      <c r="AB7" s="71"/>
      <c r="AC7" s="71"/>
      <c r="AD7" s="71"/>
      <c r="AE7" s="71"/>
      <c r="AF7" s="71"/>
      <c r="AG7" s="227"/>
      <c r="AH7" s="71"/>
      <c r="AI7" s="71"/>
      <c r="AJ7" s="81"/>
      <c r="AK7" s="167"/>
      <c r="AL7" s="81"/>
      <c r="AM7" s="168"/>
      <c r="AN7" s="71"/>
      <c r="AO7" s="71"/>
      <c r="AP7" s="71"/>
      <c r="AQ7" s="227"/>
      <c r="AR7" s="71"/>
      <c r="AS7" s="71"/>
      <c r="AT7" s="71"/>
      <c r="AU7" s="171"/>
      <c r="AV7" s="71"/>
      <c r="AW7" s="172"/>
      <c r="AX7" s="71"/>
      <c r="AY7" s="81"/>
      <c r="AZ7" s="81"/>
      <c r="BA7" s="227"/>
      <c r="BB7" s="81"/>
      <c r="BC7" s="81"/>
      <c r="BD7" s="71"/>
      <c r="BE7" s="71"/>
      <c r="BF7" s="71"/>
      <c r="BG7" s="227"/>
      <c r="BH7" s="205" t="s">
        <v>229</v>
      </c>
      <c r="BI7" s="205"/>
      <c r="BJ7" s="205"/>
      <c r="BK7" s="205"/>
      <c r="BL7" s="205"/>
      <c r="BM7" s="205"/>
      <c r="BN7" s="206" t="s">
        <v>230</v>
      </c>
      <c r="BO7" s="207"/>
      <c r="BP7" s="207"/>
      <c r="BQ7" s="207"/>
      <c r="BR7" s="207"/>
      <c r="BS7" s="208"/>
      <c r="BT7" s="207" t="s">
        <v>231</v>
      </c>
      <c r="BU7" s="207"/>
      <c r="BV7" s="207"/>
      <c r="BW7" s="207"/>
      <c r="BX7" s="207"/>
      <c r="BY7" s="207"/>
      <c r="BZ7" s="227"/>
      <c r="CA7" s="205" t="s">
        <v>229</v>
      </c>
      <c r="CB7" s="205"/>
      <c r="CC7" s="205"/>
      <c r="CD7" s="205"/>
      <c r="CE7" s="205"/>
      <c r="CF7" s="205"/>
      <c r="CG7" s="206" t="s">
        <v>230</v>
      </c>
      <c r="CH7" s="207"/>
      <c r="CI7" s="207"/>
      <c r="CJ7" s="207"/>
      <c r="CK7" s="207"/>
      <c r="CL7" s="208"/>
      <c r="CM7" s="207" t="s">
        <v>231</v>
      </c>
      <c r="CN7" s="207"/>
      <c r="CO7" s="207"/>
      <c r="CP7" s="207"/>
      <c r="CQ7" s="207"/>
      <c r="CR7" s="207"/>
      <c r="CS7" s="227"/>
      <c r="CT7" s="207" t="s">
        <v>229</v>
      </c>
      <c r="CU7" s="207"/>
      <c r="CV7" s="207"/>
      <c r="CW7" s="207"/>
      <c r="CX7" s="207"/>
      <c r="CY7" s="208"/>
      <c r="CZ7" s="206" t="s">
        <v>230</v>
      </c>
      <c r="DA7" s="207"/>
      <c r="DB7" s="207"/>
      <c r="DC7" s="207"/>
      <c r="DD7" s="207"/>
      <c r="DE7" s="208"/>
      <c r="DF7" s="672" t="s">
        <v>231</v>
      </c>
      <c r="DG7" s="673"/>
      <c r="DH7" s="673"/>
      <c r="DI7" s="673"/>
      <c r="DJ7" s="673"/>
      <c r="DK7" s="674"/>
      <c r="DL7" s="230"/>
      <c r="DM7" s="393"/>
      <c r="DN7" s="393"/>
      <c r="DO7" s="71"/>
      <c r="DP7" s="63"/>
      <c r="DQ7" s="63"/>
      <c r="DR7" s="63"/>
      <c r="DS7" s="63"/>
      <c r="DT7" s="71"/>
      <c r="DU7" s="394"/>
      <c r="DV7" s="394"/>
      <c r="DW7" s="394"/>
      <c r="EA7" s="91"/>
      <c r="EB7" s="63"/>
      <c r="EC7" s="63"/>
      <c r="ED7" s="63"/>
      <c r="EE7" s="63"/>
      <c r="EF7" s="128"/>
      <c r="EG7" s="626" t="s">
        <v>402</v>
      </c>
      <c r="EH7" s="627"/>
      <c r="EI7" s="630" t="s">
        <v>246</v>
      </c>
      <c r="EJ7" s="627"/>
      <c r="EK7" s="630" t="s">
        <v>247</v>
      </c>
      <c r="EL7" s="627"/>
      <c r="EM7" s="630" t="s">
        <v>248</v>
      </c>
      <c r="EN7" s="632"/>
      <c r="EO7" s="232"/>
      <c r="EP7" s="91"/>
      <c r="EQ7" s="211"/>
      <c r="ER7" s="185"/>
      <c r="ES7" s="184"/>
      <c r="ET7" s="211"/>
      <c r="EU7" s="297"/>
      <c r="EV7" s="186"/>
      <c r="EW7" s="211"/>
      <c r="EX7" s="91"/>
      <c r="EY7" s="614"/>
      <c r="EZ7" s="150" t="s">
        <v>15</v>
      </c>
      <c r="FA7" s="199"/>
      <c r="FB7" s="198" t="s">
        <v>17</v>
      </c>
      <c r="FC7" s="200"/>
      <c r="FD7" s="199" t="s">
        <v>19</v>
      </c>
      <c r="FE7" s="200"/>
      <c r="FF7" s="606"/>
      <c r="FG7" s="201" t="s">
        <v>15</v>
      </c>
      <c r="FH7" s="200"/>
      <c r="FI7" s="199" t="s">
        <v>17</v>
      </c>
      <c r="FJ7" s="199"/>
      <c r="FK7" s="198" t="s">
        <v>19</v>
      </c>
      <c r="FL7" s="200"/>
      <c r="FM7" s="616"/>
      <c r="FN7" s="178" t="s">
        <v>15</v>
      </c>
      <c r="FO7" s="177"/>
      <c r="FP7" s="179" t="s">
        <v>17</v>
      </c>
      <c r="FQ7" s="236"/>
      <c r="FR7" s="177" t="s">
        <v>19</v>
      </c>
      <c r="FS7" s="236"/>
      <c r="FT7" s="182"/>
      <c r="FU7" s="233"/>
      <c r="FV7" s="6"/>
      <c r="FW7" s="6"/>
      <c r="FX7" s="6"/>
      <c r="FY7" s="235"/>
      <c r="FZ7" s="214" t="s">
        <v>76</v>
      </c>
      <c r="GA7" s="214"/>
      <c r="GB7" s="214"/>
      <c r="GC7" s="214"/>
      <c r="GD7" s="214"/>
      <c r="GE7" s="214"/>
      <c r="GF7" s="214"/>
      <c r="GG7" s="214"/>
      <c r="GH7" s="21"/>
      <c r="GI7" s="151" t="s">
        <v>77</v>
      </c>
      <c r="GJ7" s="21"/>
      <c r="GK7" s="21"/>
      <c r="GL7" s="21"/>
      <c r="GM7" s="21"/>
      <c r="GN7" s="214"/>
      <c r="GO7" s="214"/>
      <c r="GP7" s="214"/>
      <c r="GQ7" s="214"/>
      <c r="GR7" s="151" t="s">
        <v>78</v>
      </c>
      <c r="GS7" s="214"/>
      <c r="GT7" s="214"/>
      <c r="GU7" s="215"/>
      <c r="GV7" s="21"/>
      <c r="GW7" s="21"/>
      <c r="GX7" s="21"/>
      <c r="GY7" s="21"/>
      <c r="GZ7" s="21"/>
      <c r="HA7" s="111"/>
      <c r="HB7" s="603" t="s">
        <v>337</v>
      </c>
      <c r="HC7" s="682" t="s">
        <v>54</v>
      </c>
      <c r="HD7" s="621"/>
      <c r="HE7" s="621"/>
      <c r="HF7" s="624" t="s">
        <v>77</v>
      </c>
      <c r="HG7" s="621"/>
      <c r="HH7" s="623"/>
      <c r="HI7" s="624" t="s">
        <v>78</v>
      </c>
      <c r="HJ7" s="621"/>
      <c r="HK7" s="622"/>
      <c r="HL7" s="199" t="s">
        <v>54</v>
      </c>
      <c r="HM7" s="199"/>
      <c r="HN7" s="199"/>
      <c r="HO7" s="624" t="s">
        <v>77</v>
      </c>
      <c r="HP7" s="621"/>
      <c r="HQ7" s="623"/>
      <c r="HR7" s="621" t="s">
        <v>78</v>
      </c>
      <c r="HS7" s="621"/>
      <c r="HT7" s="621"/>
      <c r="HU7" s="644" t="s">
        <v>337</v>
      </c>
      <c r="HV7" s="360"/>
      <c r="HW7" s="360"/>
      <c r="HX7" s="360"/>
      <c r="HY7" s="360"/>
      <c r="HZ7" s="360"/>
      <c r="IA7" s="360"/>
      <c r="IB7" s="360"/>
      <c r="IC7" s="360"/>
      <c r="ID7" s="84"/>
      <c r="IE7" s="84"/>
      <c r="IF7" s="647" t="s">
        <v>337</v>
      </c>
      <c r="IG7" s="122">
        <v>1</v>
      </c>
      <c r="IH7" s="215"/>
      <c r="II7" s="217"/>
      <c r="IJ7" s="217"/>
      <c r="IK7" s="217"/>
      <c r="IL7" s="279"/>
      <c r="IM7" s="240">
        <v>2</v>
      </c>
      <c r="IN7" s="218"/>
      <c r="IO7" s="218"/>
      <c r="IP7" s="218"/>
      <c r="IQ7" s="218"/>
      <c r="IR7" s="218"/>
      <c r="IS7" s="271">
        <v>3</v>
      </c>
      <c r="IT7" s="218"/>
      <c r="IU7" s="219"/>
      <c r="IV7" s="220"/>
      <c r="IW7" s="220"/>
      <c r="IX7" s="282"/>
      <c r="IY7" s="240">
        <v>4</v>
      </c>
      <c r="IZ7" s="215"/>
      <c r="JA7" s="173"/>
      <c r="JB7" s="21"/>
      <c r="JC7" s="21"/>
      <c r="JD7" s="21"/>
      <c r="JE7" s="271">
        <v>5</v>
      </c>
      <c r="JF7" s="21"/>
      <c r="JG7" s="21"/>
      <c r="JH7" s="21"/>
      <c r="JI7" s="21"/>
      <c r="JJ7" s="272"/>
      <c r="JK7" s="240">
        <v>6</v>
      </c>
      <c r="JL7" s="21"/>
      <c r="JM7" s="21"/>
      <c r="JN7" s="21"/>
      <c r="JO7" s="21"/>
      <c r="JP7" s="21"/>
      <c r="JQ7" s="650" t="s">
        <v>337</v>
      </c>
      <c r="JR7" s="250">
        <v>1</v>
      </c>
      <c r="JS7" s="257"/>
      <c r="JT7" s="255"/>
      <c r="JU7" s="255"/>
      <c r="JV7" s="255"/>
      <c r="JW7" s="255"/>
      <c r="JX7" s="274">
        <v>2</v>
      </c>
      <c r="JY7" s="257"/>
      <c r="JZ7" s="255"/>
      <c r="KA7" s="255"/>
      <c r="KB7" s="255"/>
      <c r="KC7" s="285"/>
      <c r="KD7" s="273">
        <v>3</v>
      </c>
      <c r="KE7" s="257"/>
      <c r="KF7" s="255"/>
      <c r="KG7" s="255"/>
      <c r="KH7" s="255"/>
      <c r="KI7" s="258"/>
      <c r="KJ7" s="650" t="s">
        <v>337</v>
      </c>
      <c r="KK7" s="240">
        <v>1</v>
      </c>
      <c r="KL7" s="191"/>
      <c r="KM7" s="191"/>
      <c r="KN7" s="191"/>
      <c r="KO7" s="221"/>
      <c r="KP7" s="284"/>
      <c r="KQ7" s="240">
        <v>2</v>
      </c>
      <c r="KR7" s="221"/>
      <c r="KS7" s="191"/>
      <c r="KT7" s="191"/>
      <c r="KU7" s="191"/>
      <c r="KV7" s="191"/>
      <c r="KW7" s="271">
        <v>3</v>
      </c>
      <c r="KX7" s="221"/>
      <c r="KY7" s="221"/>
      <c r="KZ7" s="191"/>
      <c r="LA7" s="191"/>
      <c r="LB7" s="284"/>
      <c r="LC7" s="240">
        <v>4</v>
      </c>
      <c r="LD7" s="221"/>
      <c r="LE7" s="191"/>
      <c r="LF7" s="191"/>
      <c r="LG7" s="191"/>
      <c r="LH7" s="191"/>
      <c r="LI7" s="271">
        <v>5</v>
      </c>
      <c r="LJ7" s="221"/>
      <c r="LK7" s="191"/>
      <c r="LL7" s="191"/>
      <c r="LM7" s="191"/>
      <c r="LN7" s="284"/>
      <c r="LO7" s="240">
        <v>6</v>
      </c>
      <c r="LP7" s="191"/>
      <c r="LQ7" s="191"/>
      <c r="LR7" s="191"/>
      <c r="LS7" s="191"/>
      <c r="LT7" s="191"/>
      <c r="LU7" s="119"/>
      <c r="LV7" s="240">
        <v>1</v>
      </c>
      <c r="LW7" s="215"/>
      <c r="LX7" s="173"/>
      <c r="LY7" s="173"/>
      <c r="LZ7" s="173"/>
      <c r="MA7" s="173"/>
      <c r="MB7" s="271">
        <v>2</v>
      </c>
      <c r="MC7" s="215"/>
      <c r="MD7" s="21"/>
      <c r="ME7" s="21"/>
      <c r="MF7" s="21"/>
      <c r="MG7" s="272"/>
      <c r="MH7" s="240">
        <v>3</v>
      </c>
      <c r="MI7" s="215"/>
      <c r="MJ7" s="173"/>
      <c r="MK7" s="21"/>
      <c r="ML7" s="21"/>
      <c r="MM7" s="21"/>
      <c r="MN7" s="271">
        <v>4</v>
      </c>
      <c r="MO7" s="215"/>
      <c r="MP7" s="21"/>
      <c r="MQ7" s="173"/>
      <c r="MR7" s="21"/>
      <c r="MS7" s="272"/>
      <c r="MT7" s="240">
        <v>5</v>
      </c>
      <c r="MU7" s="21"/>
      <c r="MV7" s="21"/>
      <c r="MW7" s="173"/>
      <c r="MX7" s="21"/>
      <c r="MY7" s="21"/>
      <c r="MZ7" s="119"/>
      <c r="NA7" s="240">
        <v>1</v>
      </c>
      <c r="NB7" s="215"/>
      <c r="NC7" s="21"/>
      <c r="ND7" s="21"/>
      <c r="NE7" s="173"/>
      <c r="NF7" s="270"/>
      <c r="NG7" s="240">
        <v>2</v>
      </c>
      <c r="NH7" s="215"/>
      <c r="NI7" s="173"/>
      <c r="NJ7" s="173"/>
      <c r="NK7" s="173"/>
      <c r="NL7" s="173"/>
      <c r="NM7" s="271">
        <v>3</v>
      </c>
      <c r="NN7" s="215"/>
      <c r="NO7" s="173"/>
      <c r="NP7" s="173"/>
      <c r="NQ7" s="173"/>
      <c r="NR7" s="270"/>
      <c r="NS7" s="240">
        <v>4</v>
      </c>
      <c r="NT7" s="215"/>
      <c r="NU7" s="21"/>
      <c r="NV7" s="21"/>
      <c r="NW7" s="21"/>
      <c r="NX7" s="21"/>
      <c r="NY7" s="274">
        <v>5</v>
      </c>
      <c r="NZ7" s="243"/>
      <c r="OA7" s="244"/>
      <c r="OB7" s="111"/>
      <c r="OC7" s="111"/>
      <c r="OD7" s="283"/>
      <c r="OE7" s="240">
        <v>6</v>
      </c>
      <c r="OF7" s="21"/>
      <c r="OG7" s="173"/>
      <c r="OH7" s="21"/>
      <c r="OI7" s="21"/>
      <c r="OJ7" s="21"/>
      <c r="OK7" s="658" t="s">
        <v>337</v>
      </c>
      <c r="OL7" s="240">
        <v>1</v>
      </c>
      <c r="OM7" s="216"/>
      <c r="ON7" s="220"/>
      <c r="OO7" s="220"/>
      <c r="OP7" s="220"/>
      <c r="OQ7" s="282"/>
      <c r="OR7" s="240">
        <v>2</v>
      </c>
      <c r="OS7" s="215"/>
      <c r="OT7" s="215"/>
      <c r="OU7" s="173"/>
      <c r="OV7" s="173"/>
      <c r="OW7" s="173"/>
      <c r="OX7" s="271">
        <v>3</v>
      </c>
      <c r="OY7" s="215"/>
      <c r="OZ7" s="173"/>
      <c r="PA7" s="173"/>
      <c r="PB7" s="173"/>
      <c r="PC7" s="270"/>
      <c r="PD7" s="240">
        <v>4</v>
      </c>
      <c r="PE7" s="215"/>
      <c r="PF7" s="21"/>
      <c r="PG7" s="21"/>
      <c r="PH7" s="21"/>
      <c r="PI7" s="21"/>
      <c r="PJ7" s="271">
        <v>5</v>
      </c>
      <c r="PK7" s="215"/>
      <c r="PL7" s="21"/>
      <c r="PM7" s="21"/>
      <c r="PN7" s="21"/>
      <c r="PO7" s="272"/>
      <c r="PP7" s="240">
        <v>6</v>
      </c>
      <c r="PQ7" s="173"/>
      <c r="PR7" s="21"/>
      <c r="PS7" s="21"/>
      <c r="PT7" s="21"/>
      <c r="PU7" s="21"/>
      <c r="PV7" s="661" t="s">
        <v>28</v>
      </c>
      <c r="PW7" s="240">
        <v>1</v>
      </c>
      <c r="PX7" s="21"/>
      <c r="PY7" s="173"/>
      <c r="PZ7" s="21"/>
      <c r="QA7" s="21"/>
      <c r="QB7" s="21"/>
      <c r="QC7" s="271">
        <v>2</v>
      </c>
      <c r="QD7" s="215"/>
      <c r="QE7" s="21"/>
      <c r="QF7" s="173"/>
      <c r="QG7" s="173"/>
      <c r="QH7" s="270"/>
      <c r="QI7" s="240">
        <v>3</v>
      </c>
      <c r="QJ7" s="173"/>
      <c r="QK7" s="173"/>
      <c r="QL7" s="173"/>
      <c r="QM7" s="173"/>
      <c r="QN7" s="173"/>
      <c r="QO7" s="661" t="s">
        <v>28</v>
      </c>
      <c r="QP7" s="240">
        <v>1</v>
      </c>
      <c r="QQ7" s="173"/>
      <c r="QR7" s="173"/>
      <c r="QS7" s="173"/>
      <c r="QT7" s="173"/>
      <c r="QU7" s="272"/>
      <c r="QV7" s="240">
        <v>2</v>
      </c>
      <c r="QW7" s="21"/>
      <c r="QX7" s="21"/>
      <c r="QY7" s="21"/>
      <c r="QZ7" s="21"/>
      <c r="RA7" s="173"/>
      <c r="RB7" s="271">
        <v>3</v>
      </c>
      <c r="RC7" s="21"/>
      <c r="RD7" s="21"/>
      <c r="RE7" s="21"/>
      <c r="RF7" s="21"/>
      <c r="RG7" s="272"/>
      <c r="RH7" s="240">
        <v>4</v>
      </c>
      <c r="RI7" s="21"/>
      <c r="RJ7" s="21"/>
      <c r="RK7" s="21"/>
      <c r="RL7" s="21"/>
      <c r="RM7" s="21"/>
      <c r="RN7" s="271">
        <v>5</v>
      </c>
      <c r="RO7" s="216"/>
      <c r="RP7" s="220"/>
      <c r="RQ7" s="216"/>
      <c r="RR7" s="216"/>
      <c r="RS7" s="280"/>
      <c r="RT7" s="240">
        <v>6</v>
      </c>
      <c r="RU7" s="21"/>
      <c r="RV7" s="173"/>
      <c r="RW7" s="173"/>
      <c r="RX7" s="173"/>
      <c r="RY7" s="173"/>
      <c r="RZ7" s="661" t="s">
        <v>337</v>
      </c>
      <c r="SA7" s="250">
        <v>1</v>
      </c>
      <c r="SB7" s="244"/>
      <c r="SC7" s="244"/>
      <c r="SD7" s="244"/>
      <c r="SE7" s="244"/>
      <c r="SF7" s="299"/>
      <c r="SG7" s="274">
        <v>2</v>
      </c>
      <c r="SH7" s="244"/>
      <c r="SI7" s="244"/>
      <c r="SJ7" s="244"/>
      <c r="SK7" s="244"/>
      <c r="SL7" s="283"/>
      <c r="SM7" s="273">
        <v>3</v>
      </c>
      <c r="SN7" s="111"/>
      <c r="SO7" s="111"/>
      <c r="SP7" s="111"/>
      <c r="SQ7" s="244"/>
      <c r="SR7" s="188"/>
      <c r="SS7" s="664" t="s">
        <v>337</v>
      </c>
      <c r="ST7" s="250">
        <v>1</v>
      </c>
      <c r="SU7" s="246"/>
      <c r="SV7" s="247"/>
      <c r="SW7" s="247"/>
      <c r="SX7" s="247"/>
      <c r="SY7" s="278"/>
      <c r="SZ7" s="273">
        <v>2</v>
      </c>
      <c r="TA7" s="247"/>
      <c r="TB7" s="247"/>
      <c r="TC7" s="247"/>
      <c r="TD7" s="247"/>
      <c r="TE7" s="252"/>
      <c r="TF7" s="677" t="s">
        <v>337</v>
      </c>
      <c r="TG7" s="250">
        <v>1</v>
      </c>
      <c r="TH7" s="246"/>
      <c r="TI7" s="253"/>
      <c r="TJ7" s="253"/>
      <c r="TK7" s="253"/>
      <c r="TL7" s="253"/>
      <c r="TM7" s="274">
        <v>2</v>
      </c>
      <c r="TN7" s="247"/>
      <c r="TO7" s="253"/>
      <c r="TP7" s="253"/>
      <c r="TQ7" s="253"/>
      <c r="TR7" s="275"/>
      <c r="TS7" s="273">
        <v>3</v>
      </c>
      <c r="TT7" s="247"/>
      <c r="TU7" s="253"/>
      <c r="TV7" s="253"/>
      <c r="TW7" s="253"/>
      <c r="TX7" s="254"/>
      <c r="TY7" s="677" t="s">
        <v>337</v>
      </c>
      <c r="TZ7" s="250">
        <v>1</v>
      </c>
      <c r="UA7" s="246"/>
      <c r="UB7" s="247"/>
      <c r="UC7" s="253"/>
      <c r="UD7" s="253"/>
      <c r="UE7" s="253"/>
      <c r="UF7" s="274">
        <v>2</v>
      </c>
      <c r="UG7" s="111"/>
      <c r="UH7" s="111"/>
      <c r="UI7" s="244"/>
      <c r="UJ7" s="244"/>
      <c r="UK7" s="299"/>
      <c r="UL7" s="273">
        <v>3</v>
      </c>
      <c r="UM7" s="244"/>
      <c r="UN7" s="244"/>
      <c r="UO7" s="244"/>
      <c r="UP7" s="244"/>
      <c r="UQ7" s="299"/>
      <c r="UR7" s="274">
        <v>4</v>
      </c>
      <c r="US7" s="243"/>
      <c r="UT7" s="244"/>
      <c r="UU7" s="244"/>
      <c r="UV7" s="244"/>
      <c r="UW7" s="299"/>
      <c r="UX7" s="273">
        <v>5</v>
      </c>
      <c r="UY7" s="111"/>
      <c r="UZ7" s="111"/>
      <c r="VA7" s="111"/>
      <c r="VB7" s="111"/>
      <c r="VC7" s="111"/>
      <c r="VD7" s="274">
        <v>6</v>
      </c>
      <c r="VE7" s="244"/>
      <c r="VF7" s="244"/>
      <c r="VG7" s="244"/>
      <c r="VH7" s="244"/>
      <c r="VI7" s="299"/>
      <c r="VJ7" s="274">
        <v>7</v>
      </c>
      <c r="VK7" s="244"/>
      <c r="VL7" s="244"/>
      <c r="VM7" s="111"/>
      <c r="VN7" s="111"/>
      <c r="VO7" s="111"/>
      <c r="VP7" s="274">
        <v>8</v>
      </c>
      <c r="VQ7" s="111"/>
      <c r="VR7" s="111"/>
      <c r="VS7" s="244"/>
      <c r="VT7" s="244"/>
      <c r="VU7" s="299"/>
      <c r="VV7" s="273">
        <v>9</v>
      </c>
      <c r="VW7" s="244"/>
      <c r="VX7" s="244"/>
      <c r="VY7" s="244"/>
      <c r="VZ7" s="244"/>
      <c r="WA7" s="299"/>
      <c r="WB7" s="274">
        <v>10</v>
      </c>
      <c r="WC7" s="244"/>
      <c r="WD7" s="244"/>
      <c r="WE7" s="244"/>
      <c r="WF7" s="244"/>
      <c r="WG7" s="299"/>
      <c r="WH7" s="273">
        <v>11</v>
      </c>
      <c r="WI7" s="111"/>
      <c r="WJ7" s="111"/>
      <c r="WK7" s="111"/>
      <c r="WL7" s="111"/>
      <c r="WM7" s="283"/>
      <c r="WN7" s="274">
        <v>12</v>
      </c>
      <c r="WO7" s="244"/>
      <c r="WP7" s="244"/>
      <c r="WQ7" s="244"/>
      <c r="WR7" s="244"/>
      <c r="WS7" s="299"/>
      <c r="WT7" s="273">
        <v>13</v>
      </c>
      <c r="WU7" s="244"/>
      <c r="WV7" s="244"/>
      <c r="WW7" s="244"/>
      <c r="WX7" s="244"/>
      <c r="WY7" s="244"/>
      <c r="WZ7" s="274">
        <v>14</v>
      </c>
      <c r="XA7" s="244"/>
      <c r="XB7" s="244"/>
      <c r="XC7" s="244"/>
      <c r="XD7" s="111"/>
      <c r="XE7" s="283"/>
      <c r="XF7" s="274">
        <v>15</v>
      </c>
      <c r="XG7" s="111"/>
      <c r="XH7" s="111"/>
      <c r="XI7" s="111"/>
      <c r="XJ7" s="244"/>
      <c r="XK7" s="111"/>
      <c r="XL7" s="274">
        <v>16</v>
      </c>
      <c r="XM7" s="111"/>
      <c r="XN7" s="111"/>
      <c r="XO7" s="111"/>
      <c r="XP7" s="111"/>
      <c r="XQ7" s="299"/>
      <c r="XR7" s="273">
        <v>17</v>
      </c>
      <c r="XS7" s="111"/>
      <c r="XT7" s="111"/>
      <c r="XU7" s="111"/>
      <c r="XV7" s="111"/>
      <c r="XW7" s="188"/>
      <c r="XX7" s="654" t="s">
        <v>341</v>
      </c>
      <c r="XY7" s="143" t="s">
        <v>172</v>
      </c>
      <c r="XZ7" s="191"/>
      <c r="YA7" s="191"/>
      <c r="YB7" s="191"/>
      <c r="YC7" s="191"/>
      <c r="YD7" s="158" t="s">
        <v>173</v>
      </c>
      <c r="YE7" s="258"/>
      <c r="YF7" s="679" t="s">
        <v>337</v>
      </c>
      <c r="YG7" s="6"/>
      <c r="YH7" s="6"/>
      <c r="YI7" s="6"/>
      <c r="YJ7" s="6"/>
      <c r="YK7" s="7"/>
      <c r="YL7" s="7"/>
      <c r="YM7" s="7"/>
      <c r="YN7" s="7"/>
      <c r="YO7" s="7"/>
      <c r="YP7" s="677" t="s">
        <v>337</v>
      </c>
      <c r="YQ7" s="302" t="s">
        <v>300</v>
      </c>
      <c r="YR7" s="244">
        <f>'入力シート（トラック）'!C339</f>
        <v>0</v>
      </c>
      <c r="YS7" s="244"/>
      <c r="YT7" s="244"/>
      <c r="YU7" s="244"/>
      <c r="YV7" s="244"/>
      <c r="YW7" s="303" t="s">
        <v>301</v>
      </c>
      <c r="YX7" s="244">
        <f>'入力シート（トラック）'!C340</f>
        <v>0</v>
      </c>
      <c r="YY7" s="244"/>
      <c r="YZ7" s="244"/>
      <c r="ZA7" s="244"/>
      <c r="ZB7" s="299"/>
      <c r="ZC7" s="253" t="s">
        <v>302</v>
      </c>
      <c r="ZD7" s="244">
        <f>'入力シート（トラック）'!C341</f>
        <v>0</v>
      </c>
      <c r="ZE7" s="244"/>
      <c r="ZF7" s="244"/>
      <c r="ZG7" s="244"/>
      <c r="ZH7" s="244"/>
      <c r="ZI7" s="303" t="s">
        <v>303</v>
      </c>
      <c r="ZJ7" s="244">
        <f>'入力シート（トラック）'!C342</f>
        <v>0</v>
      </c>
      <c r="ZK7" s="244"/>
      <c r="ZL7" s="244"/>
      <c r="ZM7" s="244"/>
      <c r="ZN7" s="299"/>
      <c r="ZO7" s="253" t="s">
        <v>304</v>
      </c>
      <c r="ZP7" s="244">
        <f>'入力シート（トラック）'!C343</f>
        <v>0</v>
      </c>
      <c r="ZQ7" s="244"/>
      <c r="ZR7" s="244"/>
      <c r="ZS7" s="244"/>
      <c r="ZT7" s="244"/>
      <c r="ZU7" s="303" t="s">
        <v>305</v>
      </c>
      <c r="ZV7" s="244">
        <f>'入力シート（トラック）'!C344</f>
        <v>0</v>
      </c>
      <c r="ZW7" s="244"/>
      <c r="ZX7" s="244"/>
      <c r="ZY7" s="244"/>
      <c r="ZZ7" s="299"/>
      <c r="AAA7" s="303" t="s">
        <v>306</v>
      </c>
      <c r="AAB7" s="244">
        <f>'入力シート（トラック）'!C345</f>
        <v>0</v>
      </c>
      <c r="AAC7" s="244"/>
      <c r="AAD7" s="244"/>
      <c r="AAE7" s="244"/>
      <c r="AAF7" s="244"/>
      <c r="AAG7" s="303" t="s">
        <v>307</v>
      </c>
      <c r="AAH7" s="244">
        <f>'入力シート（トラック）'!C346</f>
        <v>0</v>
      </c>
      <c r="AAI7" s="244"/>
      <c r="AAJ7" s="244"/>
      <c r="AAK7" s="244"/>
      <c r="AAL7" s="299"/>
      <c r="AAM7" s="253" t="s">
        <v>308</v>
      </c>
      <c r="AAN7" s="244">
        <f>'入力シート（トラック）'!C347</f>
        <v>0</v>
      </c>
      <c r="AAO7" s="244"/>
      <c r="AAP7" s="244"/>
      <c r="AAQ7" s="244"/>
      <c r="AAR7" s="244"/>
      <c r="AAS7" s="303" t="s">
        <v>309</v>
      </c>
      <c r="AAT7" s="244">
        <f>'入力シート（トラック）'!C348</f>
        <v>0</v>
      </c>
      <c r="AAU7" s="244"/>
      <c r="AAV7" s="244"/>
      <c r="AAW7" s="244"/>
      <c r="AAX7" s="299"/>
      <c r="AAY7" s="253" t="s">
        <v>310</v>
      </c>
      <c r="AAZ7" s="244">
        <f>'入力シート（トラック）'!C349</f>
        <v>0</v>
      </c>
      <c r="ABA7" s="244"/>
      <c r="ABB7" s="244"/>
      <c r="ABC7" s="244"/>
      <c r="ABD7" s="244"/>
      <c r="ABE7" s="303" t="s">
        <v>311</v>
      </c>
      <c r="ABF7" s="244">
        <f>'入力シート（トラック）'!C350</f>
        <v>0</v>
      </c>
      <c r="ABG7" s="244"/>
      <c r="ABH7" s="244"/>
      <c r="ABI7" s="244"/>
      <c r="ABJ7" s="299"/>
      <c r="ABK7" s="253" t="s">
        <v>312</v>
      </c>
      <c r="ABL7" s="244">
        <f>'入力シート（トラック）'!C351</f>
        <v>0</v>
      </c>
      <c r="ABM7" s="244"/>
      <c r="ABN7" s="244"/>
      <c r="ABO7" s="244"/>
      <c r="ABP7" s="244"/>
      <c r="ABQ7" s="303" t="s">
        <v>313</v>
      </c>
      <c r="ABR7" s="244">
        <f>'入力シート（トラック）'!C352</f>
        <v>0</v>
      </c>
      <c r="ABS7" s="244"/>
      <c r="ABT7" s="244"/>
      <c r="ABU7" s="244"/>
      <c r="ABV7" s="299"/>
      <c r="ABW7" s="253" t="s">
        <v>314</v>
      </c>
      <c r="ABX7" s="244">
        <f>'入力シート（トラック）'!C353</f>
        <v>0</v>
      </c>
      <c r="ABY7" s="244"/>
      <c r="ABZ7" s="244"/>
      <c r="ACA7" s="244"/>
      <c r="ACB7" s="244"/>
      <c r="ACC7" s="303" t="s">
        <v>315</v>
      </c>
      <c r="ACD7" s="244">
        <f>'入力シート（トラック）'!C354</f>
        <v>0</v>
      </c>
      <c r="ACE7" s="244"/>
      <c r="ACF7" s="244"/>
      <c r="ACG7" s="244"/>
      <c r="ACH7" s="299"/>
      <c r="ACI7" s="253" t="s">
        <v>316</v>
      </c>
      <c r="ACJ7" s="244">
        <f>'入力シート（トラック）'!C355</f>
        <v>0</v>
      </c>
      <c r="ACK7" s="244"/>
      <c r="ACL7" s="244"/>
      <c r="ACM7" s="244"/>
      <c r="ACN7" s="188"/>
      <c r="ACO7" s="225"/>
      <c r="ACP7" s="80">
        <v>1</v>
      </c>
      <c r="ACQ7" s="80">
        <v>2</v>
      </c>
    </row>
    <row r="8" spans="1:771" s="61" customFormat="1" ht="13.5" hidden="1" customHeight="1" thickBot="1">
      <c r="A8" s="71"/>
      <c r="B8" s="72"/>
      <c r="C8" s="72"/>
      <c r="D8" s="637"/>
      <c r="E8" s="640"/>
      <c r="F8" s="264" t="s">
        <v>20</v>
      </c>
      <c r="G8" s="199"/>
      <c r="H8" s="189"/>
      <c r="I8" s="199" t="s">
        <v>21</v>
      </c>
      <c r="J8" s="191"/>
      <c r="K8" s="189"/>
      <c r="L8" s="198" t="s">
        <v>22</v>
      </c>
      <c r="M8" s="191"/>
      <c r="N8" s="191"/>
      <c r="O8" s="640"/>
      <c r="P8" s="71"/>
      <c r="Q8" s="71"/>
      <c r="R8" s="69"/>
      <c r="S8" s="71"/>
      <c r="T8" s="81"/>
      <c r="U8" s="640" t="s">
        <v>337</v>
      </c>
      <c r="V8" s="638" t="s">
        <v>213</v>
      </c>
      <c r="W8" s="616" t="s">
        <v>214</v>
      </c>
      <c r="X8" s="599" t="s">
        <v>215</v>
      </c>
      <c r="Y8" s="599" t="s">
        <v>216</v>
      </c>
      <c r="Z8" s="599" t="s">
        <v>217</v>
      </c>
      <c r="AA8" s="641" t="s">
        <v>218</v>
      </c>
      <c r="AB8" s="599" t="s">
        <v>219</v>
      </c>
      <c r="AC8" s="599" t="s">
        <v>220</v>
      </c>
      <c r="AD8" s="599" t="s">
        <v>221</v>
      </c>
      <c r="AE8" s="599" t="s">
        <v>222</v>
      </c>
      <c r="AF8" s="599" t="s">
        <v>38</v>
      </c>
      <c r="AG8" s="228"/>
      <c r="AH8" s="190" t="s">
        <v>54</v>
      </c>
      <c r="AI8" s="190"/>
      <c r="AJ8" s="190"/>
      <c r="AK8" s="290" t="s">
        <v>223</v>
      </c>
      <c r="AL8" s="190"/>
      <c r="AM8" s="291"/>
      <c r="AN8" s="190" t="s">
        <v>224</v>
      </c>
      <c r="AO8" s="190"/>
      <c r="AP8" s="190"/>
      <c r="AQ8" s="228"/>
      <c r="AR8" s="190" t="s">
        <v>54</v>
      </c>
      <c r="AS8" s="190"/>
      <c r="AT8" s="190"/>
      <c r="AU8" s="290" t="s">
        <v>223</v>
      </c>
      <c r="AV8" s="190"/>
      <c r="AW8" s="291"/>
      <c r="AX8" s="190" t="s">
        <v>224</v>
      </c>
      <c r="AY8" s="190"/>
      <c r="AZ8" s="190"/>
      <c r="BA8" s="675" t="s">
        <v>337</v>
      </c>
      <c r="BB8" s="599" t="s">
        <v>226</v>
      </c>
      <c r="BC8" s="599" t="s">
        <v>214</v>
      </c>
      <c r="BD8" s="599" t="s">
        <v>227</v>
      </c>
      <c r="BE8" s="599" t="s">
        <v>228</v>
      </c>
      <c r="BF8" s="599" t="s">
        <v>38</v>
      </c>
      <c r="BG8" s="675" t="s">
        <v>337</v>
      </c>
      <c r="BH8" s="199" t="s">
        <v>232</v>
      </c>
      <c r="BI8" s="199"/>
      <c r="BJ8" s="200"/>
      <c r="BK8" s="198" t="s">
        <v>233</v>
      </c>
      <c r="BL8" s="199"/>
      <c r="BM8" s="199"/>
      <c r="BN8" s="201" t="s">
        <v>232</v>
      </c>
      <c r="BO8" s="199"/>
      <c r="BP8" s="199"/>
      <c r="BQ8" s="198" t="s">
        <v>233</v>
      </c>
      <c r="BR8" s="199"/>
      <c r="BS8" s="202"/>
      <c r="BT8" s="199" t="s">
        <v>232</v>
      </c>
      <c r="BU8" s="199"/>
      <c r="BV8" s="200"/>
      <c r="BW8" s="199" t="s">
        <v>233</v>
      </c>
      <c r="BX8" s="199"/>
      <c r="BY8" s="199"/>
      <c r="BZ8" s="675" t="s">
        <v>337</v>
      </c>
      <c r="CA8" s="621" t="s">
        <v>232</v>
      </c>
      <c r="CB8" s="621"/>
      <c r="CC8" s="621"/>
      <c r="CD8" s="621" t="s">
        <v>233</v>
      </c>
      <c r="CE8" s="621"/>
      <c r="CF8" s="621"/>
      <c r="CG8" s="624" t="s">
        <v>232</v>
      </c>
      <c r="CH8" s="621"/>
      <c r="CI8" s="621"/>
      <c r="CJ8" s="621" t="s">
        <v>233</v>
      </c>
      <c r="CK8" s="621"/>
      <c r="CL8" s="623"/>
      <c r="CM8" s="621" t="s">
        <v>232</v>
      </c>
      <c r="CN8" s="621"/>
      <c r="CO8" s="621"/>
      <c r="CP8" s="621" t="s">
        <v>233</v>
      </c>
      <c r="CQ8" s="621"/>
      <c r="CR8" s="621"/>
      <c r="CS8" s="675" t="s">
        <v>337</v>
      </c>
      <c r="CT8" s="621" t="s">
        <v>232</v>
      </c>
      <c r="CU8" s="621"/>
      <c r="CV8" s="621"/>
      <c r="CW8" s="620" t="s">
        <v>233</v>
      </c>
      <c r="CX8" s="621"/>
      <c r="CY8" s="623"/>
      <c r="CZ8" s="624" t="s">
        <v>232</v>
      </c>
      <c r="DA8" s="621"/>
      <c r="DB8" s="621"/>
      <c r="DC8" s="620" t="s">
        <v>233</v>
      </c>
      <c r="DD8" s="621"/>
      <c r="DE8" s="623"/>
      <c r="DF8" s="624" t="s">
        <v>232</v>
      </c>
      <c r="DG8" s="621"/>
      <c r="DH8" s="621"/>
      <c r="DI8" s="620" t="s">
        <v>233</v>
      </c>
      <c r="DJ8" s="621"/>
      <c r="DK8" s="622"/>
      <c r="DL8" s="640" t="s">
        <v>337</v>
      </c>
      <c r="DM8" s="615" t="s">
        <v>54</v>
      </c>
      <c r="DN8" s="615"/>
      <c r="DO8" s="615"/>
      <c r="DP8" s="618" t="s">
        <v>223</v>
      </c>
      <c r="DQ8" s="615"/>
      <c r="DR8" s="619"/>
      <c r="DS8" s="615" t="s">
        <v>224</v>
      </c>
      <c r="DT8" s="615"/>
      <c r="DU8" s="625"/>
      <c r="DV8" s="634" t="s">
        <v>28</v>
      </c>
      <c r="DW8" s="231"/>
      <c r="DX8" s="91"/>
      <c r="DY8" s="260"/>
      <c r="DZ8" s="395"/>
      <c r="EA8" s="231"/>
      <c r="EB8" s="71"/>
      <c r="EC8" s="393"/>
      <c r="ED8" s="393"/>
      <c r="EE8" s="393"/>
      <c r="EF8" s="231"/>
      <c r="EG8" s="628"/>
      <c r="EH8" s="629"/>
      <c r="EI8" s="631"/>
      <c r="EJ8" s="629"/>
      <c r="EK8" s="631"/>
      <c r="EL8" s="629"/>
      <c r="EM8" s="631"/>
      <c r="EN8" s="633"/>
      <c r="EO8" s="231"/>
      <c r="EP8" s="616" t="s">
        <v>15</v>
      </c>
      <c r="EQ8" s="597" t="s">
        <v>17</v>
      </c>
      <c r="ER8" s="670" t="s">
        <v>19</v>
      </c>
      <c r="ES8" s="601" t="s">
        <v>15</v>
      </c>
      <c r="ET8" s="597" t="s">
        <v>17</v>
      </c>
      <c r="EU8" s="611" t="s">
        <v>19</v>
      </c>
      <c r="EV8" s="609" t="s">
        <v>15</v>
      </c>
      <c r="EW8" s="597" t="s">
        <v>17</v>
      </c>
      <c r="EX8" s="599" t="s">
        <v>19</v>
      </c>
      <c r="EY8" s="614"/>
      <c r="EZ8" s="261"/>
      <c r="FA8" s="360"/>
      <c r="FB8" s="262"/>
      <c r="FC8" s="360"/>
      <c r="FD8" s="262"/>
      <c r="FE8" s="262"/>
      <c r="FF8" s="607"/>
      <c r="FG8" s="140"/>
      <c r="FH8" s="142"/>
      <c r="FI8" s="262"/>
      <c r="FJ8" s="142"/>
      <c r="FK8" s="262"/>
      <c r="FL8" s="141"/>
      <c r="FM8" s="616"/>
      <c r="FN8" s="140"/>
      <c r="FO8" s="262"/>
      <c r="FP8" s="142"/>
      <c r="FQ8" s="262"/>
      <c r="FR8" s="142"/>
      <c r="FS8" s="141"/>
      <c r="FT8" s="263"/>
      <c r="FU8" s="234"/>
      <c r="FV8" s="599" t="s">
        <v>241</v>
      </c>
      <c r="FW8" s="667" t="s">
        <v>256</v>
      </c>
      <c r="FX8" s="669" t="s">
        <v>38</v>
      </c>
      <c r="FY8" s="603" t="s">
        <v>337</v>
      </c>
      <c r="FZ8" s="213" t="s">
        <v>15</v>
      </c>
      <c r="GA8" s="213"/>
      <c r="GB8" s="213"/>
      <c r="GC8" s="212" t="s">
        <v>16</v>
      </c>
      <c r="GD8" s="213"/>
      <c r="GE8" s="213"/>
      <c r="GF8" s="212" t="s">
        <v>19</v>
      </c>
      <c r="GG8" s="396"/>
      <c r="GH8" s="213"/>
      <c r="GI8" s="152" t="s">
        <v>15</v>
      </c>
      <c r="GJ8" s="213"/>
      <c r="GK8" s="213"/>
      <c r="GL8" s="212" t="s">
        <v>16</v>
      </c>
      <c r="GM8" s="213"/>
      <c r="GN8" s="213"/>
      <c r="GO8" s="212" t="s">
        <v>19</v>
      </c>
      <c r="GP8" s="396"/>
      <c r="GQ8" s="213"/>
      <c r="GR8" s="140" t="s">
        <v>15</v>
      </c>
      <c r="GS8" s="360"/>
      <c r="GT8" s="360"/>
      <c r="GU8" s="210" t="s">
        <v>16</v>
      </c>
      <c r="GV8" s="360"/>
      <c r="GW8" s="360"/>
      <c r="GX8" s="620" t="s">
        <v>19</v>
      </c>
      <c r="GY8" s="621"/>
      <c r="GZ8" s="621"/>
      <c r="HA8" s="683" t="s">
        <v>38</v>
      </c>
      <c r="HB8" s="640"/>
      <c r="HC8" s="267"/>
      <c r="HD8" s="266"/>
      <c r="HE8" s="212"/>
      <c r="HF8" s="153"/>
      <c r="HG8" s="266"/>
      <c r="HH8" s="154"/>
      <c r="HI8" s="153"/>
      <c r="HJ8" s="266"/>
      <c r="HK8" s="268"/>
      <c r="HL8" s="155"/>
      <c r="HM8" s="266"/>
      <c r="HN8" s="212"/>
      <c r="HO8" s="152"/>
      <c r="HP8" s="266"/>
      <c r="HQ8" s="289"/>
      <c r="HR8" s="106"/>
      <c r="HS8" s="213"/>
      <c r="HT8" s="268"/>
      <c r="HU8" s="645"/>
      <c r="HV8" s="360"/>
      <c r="HW8" s="360"/>
      <c r="HX8" s="360"/>
      <c r="HY8" s="360"/>
      <c r="HZ8" s="360"/>
      <c r="IA8" s="360"/>
      <c r="IB8" s="360"/>
      <c r="IC8" s="360"/>
      <c r="ID8" s="84"/>
      <c r="IE8" s="84"/>
      <c r="IF8" s="648"/>
      <c r="IG8" s="123" t="s">
        <v>124</v>
      </c>
      <c r="IH8" s="215"/>
      <c r="II8" s="217"/>
      <c r="IJ8" s="217"/>
      <c r="IK8" s="217"/>
      <c r="IL8" s="279"/>
      <c r="IM8" s="288" t="s">
        <v>125</v>
      </c>
      <c r="IN8" s="217"/>
      <c r="IO8" s="217"/>
      <c r="IP8" s="217"/>
      <c r="IQ8" s="217"/>
      <c r="IR8" s="217"/>
      <c r="IS8" s="287" t="s">
        <v>345</v>
      </c>
      <c r="IT8" s="217"/>
      <c r="IU8" s="217"/>
      <c r="IV8" s="217"/>
      <c r="IW8" s="217"/>
      <c r="IX8" s="279"/>
      <c r="IY8" s="286" t="s">
        <v>126</v>
      </c>
      <c r="IZ8" s="217"/>
      <c r="JA8" s="215"/>
      <c r="JB8" s="217"/>
      <c r="JC8" s="217"/>
      <c r="JD8" s="217"/>
      <c r="JE8" s="269" t="s">
        <v>127</v>
      </c>
      <c r="JF8" s="217"/>
      <c r="JG8" s="217"/>
      <c r="JH8" s="217"/>
      <c r="JI8" s="217"/>
      <c r="JJ8" s="279"/>
      <c r="JK8" s="349" t="s">
        <v>205</v>
      </c>
      <c r="JL8" s="7">
        <f>'入力シート（トラック）'!D225</f>
        <v>0</v>
      </c>
      <c r="JM8" s="100"/>
      <c r="JN8" s="100"/>
      <c r="JO8" s="100"/>
      <c r="JP8" s="100"/>
      <c r="JQ8" s="651"/>
      <c r="JR8" s="256" t="s">
        <v>265</v>
      </c>
      <c r="JS8" s="249"/>
      <c r="JT8" s="249"/>
      <c r="JU8" s="248"/>
      <c r="JV8" s="249"/>
      <c r="JW8" s="249"/>
      <c r="JX8" s="276" t="s">
        <v>266</v>
      </c>
      <c r="JY8" s="249"/>
      <c r="JZ8" s="249"/>
      <c r="KA8" s="249"/>
      <c r="KB8" s="249"/>
      <c r="KC8" s="277"/>
      <c r="KD8" s="349" t="s">
        <v>205</v>
      </c>
      <c r="KE8" s="7">
        <f>'入力シート（トラック）'!D232</f>
        <v>0</v>
      </c>
      <c r="KF8" s="100"/>
      <c r="KG8" s="100"/>
      <c r="KH8" s="100"/>
      <c r="KI8" s="100"/>
      <c r="KJ8" s="650"/>
      <c r="KK8" s="349" t="s">
        <v>266</v>
      </c>
      <c r="KL8" s="100"/>
      <c r="KM8" s="100"/>
      <c r="KN8" s="100"/>
      <c r="KO8" s="100"/>
      <c r="KP8" s="157"/>
      <c r="KQ8" s="216" t="s">
        <v>346</v>
      </c>
      <c r="KR8" s="217"/>
      <c r="KS8" s="217"/>
      <c r="KT8" s="217"/>
      <c r="KU8" s="217"/>
      <c r="KV8" s="217"/>
      <c r="KW8" s="269" t="s">
        <v>347</v>
      </c>
      <c r="KX8" s="217"/>
      <c r="KY8" s="217"/>
      <c r="KZ8" s="217"/>
      <c r="LA8" s="217"/>
      <c r="LB8" s="279"/>
      <c r="LC8" s="216" t="s">
        <v>348</v>
      </c>
      <c r="LD8" s="217"/>
      <c r="LE8" s="217"/>
      <c r="LF8" s="217"/>
      <c r="LG8" s="217"/>
      <c r="LH8" s="217"/>
      <c r="LI8" s="160" t="s">
        <v>349</v>
      </c>
      <c r="LJ8" s="100"/>
      <c r="LK8" s="100"/>
      <c r="LL8" s="100"/>
      <c r="LM8" s="100"/>
      <c r="LN8" s="157"/>
      <c r="LO8" s="216" t="s">
        <v>205</v>
      </c>
      <c r="LP8" s="21">
        <f>'入力シート（トラック）'!D243</f>
        <v>0</v>
      </c>
      <c r="LQ8" s="217"/>
      <c r="LR8" s="217"/>
      <c r="LS8" s="217"/>
      <c r="LT8" s="217"/>
      <c r="LU8" s="237"/>
      <c r="LV8" s="216" t="s">
        <v>350</v>
      </c>
      <c r="LW8" s="217"/>
      <c r="LX8" s="217"/>
      <c r="LY8" s="217"/>
      <c r="LZ8" s="217"/>
      <c r="MA8" s="217"/>
      <c r="MB8" s="269" t="s">
        <v>351</v>
      </c>
      <c r="MC8" s="217"/>
      <c r="MD8" s="217"/>
      <c r="ME8" s="217"/>
      <c r="MF8" s="217"/>
      <c r="MG8" s="279"/>
      <c r="MH8" s="349" t="s">
        <v>352</v>
      </c>
      <c r="MI8" s="100"/>
      <c r="MJ8" s="100"/>
      <c r="MK8" s="100"/>
      <c r="ML8" s="100"/>
      <c r="MM8" s="100"/>
      <c r="MN8" s="269" t="s">
        <v>349</v>
      </c>
      <c r="MO8" s="217"/>
      <c r="MP8" s="217"/>
      <c r="MQ8" s="217"/>
      <c r="MR8" s="217"/>
      <c r="MS8" s="279"/>
      <c r="MT8" s="216" t="s">
        <v>205</v>
      </c>
      <c r="MU8" s="21">
        <f>'入力シート（トラック）'!D252</f>
        <v>0</v>
      </c>
      <c r="MV8" s="217"/>
      <c r="MW8" s="217"/>
      <c r="MX8" s="217"/>
      <c r="MY8" s="241"/>
      <c r="MZ8" s="100"/>
      <c r="NA8" s="242" t="s">
        <v>353</v>
      </c>
      <c r="NB8" s="217"/>
      <c r="NC8" s="217"/>
      <c r="ND8" s="217"/>
      <c r="NE8" s="217"/>
      <c r="NF8" s="279"/>
      <c r="NG8" s="216" t="s">
        <v>266</v>
      </c>
      <c r="NH8" s="217"/>
      <c r="NI8" s="217"/>
      <c r="NJ8" s="217"/>
      <c r="NK8" s="217"/>
      <c r="NL8" s="217"/>
      <c r="NM8" s="160" t="s">
        <v>347</v>
      </c>
      <c r="NN8" s="100"/>
      <c r="NO8" s="100"/>
      <c r="NP8" s="100"/>
      <c r="NQ8" s="100"/>
      <c r="NR8" s="157"/>
      <c r="NS8" s="216" t="s">
        <v>349</v>
      </c>
      <c r="NT8" s="217"/>
      <c r="NU8" s="217"/>
      <c r="NV8" s="217"/>
      <c r="NW8" s="217"/>
      <c r="NX8" s="217"/>
      <c r="NY8" s="269" t="s">
        <v>348</v>
      </c>
      <c r="NZ8" s="217"/>
      <c r="OA8" s="217"/>
      <c r="OB8" s="217"/>
      <c r="OC8" s="217"/>
      <c r="OD8" s="279"/>
      <c r="OE8" s="349" t="s">
        <v>205</v>
      </c>
      <c r="OF8" s="7">
        <f>'入力シート（トラック）'!D262</f>
        <v>0</v>
      </c>
      <c r="OG8" s="100"/>
      <c r="OH8" s="100"/>
      <c r="OI8" s="100"/>
      <c r="OJ8" s="100"/>
      <c r="OK8" s="659"/>
      <c r="OL8" s="349" t="s">
        <v>353</v>
      </c>
      <c r="ON8" s="100"/>
      <c r="OO8" s="100"/>
      <c r="OP8" s="100"/>
      <c r="OQ8" s="157"/>
      <c r="OR8" s="216" t="s">
        <v>266</v>
      </c>
      <c r="OT8" s="100"/>
      <c r="OU8" s="100"/>
      <c r="OV8" s="100"/>
      <c r="OW8" s="100"/>
      <c r="OX8" s="269" t="s">
        <v>354</v>
      </c>
      <c r="OY8" s="215"/>
      <c r="OZ8" s="217"/>
      <c r="PA8" s="217"/>
      <c r="PB8" s="217"/>
      <c r="PC8" s="279"/>
      <c r="PD8" s="216" t="s">
        <v>349</v>
      </c>
      <c r="PE8" s="215"/>
      <c r="PF8" s="217"/>
      <c r="PG8" s="217"/>
      <c r="PH8" s="217"/>
      <c r="PI8" s="217"/>
      <c r="PJ8" s="160" t="s">
        <v>355</v>
      </c>
      <c r="PL8" s="100"/>
      <c r="PM8" s="100"/>
      <c r="PN8" s="100"/>
      <c r="PO8" s="157"/>
      <c r="PP8" s="281" t="s">
        <v>205</v>
      </c>
      <c r="PQ8" s="21">
        <f>'入力シート（トラック）'!D273</f>
        <v>0</v>
      </c>
      <c r="PR8" s="217"/>
      <c r="PS8" s="217"/>
      <c r="PT8" s="217"/>
      <c r="PU8" s="241"/>
      <c r="PV8" s="662"/>
      <c r="PW8" s="245" t="s">
        <v>356</v>
      </c>
      <c r="PX8" s="215"/>
      <c r="PY8" s="217"/>
      <c r="PZ8" s="217"/>
      <c r="QA8" s="217"/>
      <c r="QB8" s="217"/>
      <c r="QC8" s="269" t="s">
        <v>357</v>
      </c>
      <c r="QD8" s="215"/>
      <c r="QE8" s="217"/>
      <c r="QF8" s="217"/>
      <c r="QG8" s="217"/>
      <c r="QH8" s="279"/>
      <c r="QI8" s="350" t="s">
        <v>205</v>
      </c>
      <c r="QJ8" s="7">
        <f>'入力シート（トラック）'!D281</f>
        <v>0</v>
      </c>
      <c r="QK8" s="100"/>
      <c r="QL8" s="100"/>
      <c r="QM8" s="100"/>
      <c r="QN8" s="100"/>
      <c r="QO8" s="662"/>
      <c r="QP8" s="242" t="s">
        <v>353</v>
      </c>
      <c r="QQ8" s="215"/>
      <c r="QR8" s="217"/>
      <c r="QS8" s="217"/>
      <c r="QT8" s="217"/>
      <c r="QU8" s="279"/>
      <c r="QV8" s="216" t="s">
        <v>351</v>
      </c>
      <c r="QW8" s="215"/>
      <c r="QX8" s="217"/>
      <c r="QY8" s="217"/>
      <c r="QZ8" s="217"/>
      <c r="RA8" s="217"/>
      <c r="RB8" s="160" t="s">
        <v>358</v>
      </c>
      <c r="RD8" s="100"/>
      <c r="RE8" s="100"/>
      <c r="RF8" s="100"/>
      <c r="RG8" s="157"/>
      <c r="RH8" s="216" t="s">
        <v>352</v>
      </c>
      <c r="RI8" s="215"/>
      <c r="RJ8" s="217"/>
      <c r="RK8" s="217"/>
      <c r="RL8" s="217"/>
      <c r="RM8" s="217"/>
      <c r="RN8" s="269" t="s">
        <v>349</v>
      </c>
      <c r="RO8" s="215"/>
      <c r="RP8" s="215"/>
      <c r="RQ8" s="217"/>
      <c r="RR8" s="217"/>
      <c r="RS8" s="279"/>
      <c r="RT8" s="349" t="s">
        <v>205</v>
      </c>
      <c r="RU8" s="7">
        <f>'入力シート（トラック）'!D292</f>
        <v>0</v>
      </c>
      <c r="RV8" s="100"/>
      <c r="RW8" s="100"/>
      <c r="RX8" s="100"/>
      <c r="RY8" s="100"/>
      <c r="RZ8" s="662"/>
      <c r="SA8" s="349" t="s">
        <v>359</v>
      </c>
      <c r="SC8" s="100"/>
      <c r="SD8" s="100"/>
      <c r="SE8" s="100"/>
      <c r="SF8" s="157"/>
      <c r="SG8" s="276" t="s">
        <v>360</v>
      </c>
      <c r="SH8" s="248"/>
      <c r="SI8" s="249"/>
      <c r="SJ8" s="249"/>
      <c r="SK8" s="249"/>
      <c r="SL8" s="277"/>
      <c r="SM8" s="349" t="s">
        <v>205</v>
      </c>
      <c r="SN8" s="7">
        <f>'入力シート（トラック）'!D300</f>
        <v>0</v>
      </c>
      <c r="SO8" s="100"/>
      <c r="SP8" s="100"/>
      <c r="SQ8" s="100"/>
      <c r="SR8" s="187"/>
      <c r="SS8" s="665"/>
      <c r="ST8" s="251" t="s">
        <v>361</v>
      </c>
      <c r="SU8" s="248"/>
      <c r="SV8" s="249"/>
      <c r="SW8" s="249"/>
      <c r="SX8" s="249"/>
      <c r="SY8" s="277"/>
      <c r="SZ8" s="349" t="s">
        <v>205</v>
      </c>
      <c r="TA8" s="7">
        <f>'入力シート（トラック）'!D306</f>
        <v>0</v>
      </c>
      <c r="TB8" s="100"/>
      <c r="TC8" s="100"/>
      <c r="TD8" s="100"/>
      <c r="TE8" s="100"/>
      <c r="TF8" s="678"/>
      <c r="TG8" s="350" t="s">
        <v>362</v>
      </c>
      <c r="TI8" s="100"/>
      <c r="TJ8" s="100"/>
      <c r="TK8" s="100"/>
      <c r="TL8" s="100"/>
      <c r="TM8" s="276" t="s">
        <v>363</v>
      </c>
      <c r="TN8" s="248"/>
      <c r="TO8" s="249"/>
      <c r="TP8" s="249"/>
      <c r="TQ8" s="249"/>
      <c r="TR8" s="277"/>
      <c r="TS8" s="349" t="s">
        <v>205</v>
      </c>
      <c r="TT8" s="7">
        <f>'入力シート（トラック）'!D313</f>
        <v>0</v>
      </c>
      <c r="TU8" s="100"/>
      <c r="TV8" s="100"/>
      <c r="TW8" s="100"/>
      <c r="TX8" s="100"/>
      <c r="TY8" s="665"/>
      <c r="TZ8" s="251" t="s">
        <v>364</v>
      </c>
      <c r="UA8" s="248"/>
      <c r="UB8" s="249"/>
      <c r="UC8" s="249"/>
      <c r="UD8" s="249"/>
      <c r="UE8" s="249"/>
      <c r="UF8" s="160" t="s">
        <v>365</v>
      </c>
      <c r="UH8" s="100"/>
      <c r="UI8" s="100"/>
      <c r="UJ8" s="100"/>
      <c r="UK8" s="157"/>
      <c r="UL8" s="298" t="s">
        <v>366</v>
      </c>
      <c r="UM8" s="248"/>
      <c r="UN8" s="249"/>
      <c r="UO8" s="249"/>
      <c r="UP8" s="249"/>
      <c r="UQ8" s="249"/>
      <c r="UR8" s="160" t="s">
        <v>367</v>
      </c>
      <c r="UT8" s="100"/>
      <c r="UU8" s="100"/>
      <c r="UV8" s="100"/>
      <c r="UW8" s="157"/>
      <c r="UX8" s="298" t="s">
        <v>368</v>
      </c>
      <c r="UY8" s="248"/>
      <c r="UZ8" s="249"/>
      <c r="VA8" s="249"/>
      <c r="VB8" s="249"/>
      <c r="VC8" s="249"/>
      <c r="VD8" s="160" t="s">
        <v>369</v>
      </c>
      <c r="VF8" s="100"/>
      <c r="VG8" s="100"/>
      <c r="VH8" s="100"/>
      <c r="VI8" s="157"/>
      <c r="VJ8" s="298" t="s">
        <v>370</v>
      </c>
      <c r="VK8" s="248"/>
      <c r="VL8" s="249"/>
      <c r="VM8" s="249"/>
      <c r="VN8" s="249"/>
      <c r="VO8" s="249"/>
      <c r="VP8" s="160" t="s">
        <v>371</v>
      </c>
      <c r="VR8" s="100"/>
      <c r="VS8" s="100"/>
      <c r="VT8" s="100"/>
      <c r="VU8" s="157"/>
      <c r="VV8" s="298" t="s">
        <v>372</v>
      </c>
      <c r="VW8" s="248"/>
      <c r="VX8" s="249"/>
      <c r="VY8" s="249"/>
      <c r="VZ8" s="249"/>
      <c r="WA8" s="249"/>
      <c r="WB8" s="160" t="s">
        <v>373</v>
      </c>
      <c r="WD8" s="100"/>
      <c r="WE8" s="100"/>
      <c r="WF8" s="100"/>
      <c r="WG8" s="157"/>
      <c r="WH8" s="298" t="s">
        <v>374</v>
      </c>
      <c r="WI8" s="248"/>
      <c r="WJ8" s="249"/>
      <c r="WK8" s="249"/>
      <c r="WL8" s="249"/>
      <c r="WM8" s="249"/>
      <c r="WN8" s="160" t="s">
        <v>375</v>
      </c>
      <c r="WP8" s="100"/>
      <c r="WQ8" s="100"/>
      <c r="WR8" s="100"/>
      <c r="WS8" s="157"/>
      <c r="WT8" s="298" t="s">
        <v>376</v>
      </c>
      <c r="WU8" s="248"/>
      <c r="WV8" s="249"/>
      <c r="WW8" s="249"/>
      <c r="WX8" s="249"/>
      <c r="WY8" s="249"/>
      <c r="WZ8" s="160" t="s">
        <v>377</v>
      </c>
      <c r="XB8" s="100"/>
      <c r="XC8" s="100"/>
      <c r="XD8" s="100"/>
      <c r="XE8" s="157"/>
      <c r="XF8" s="298" t="s">
        <v>297</v>
      </c>
      <c r="XG8" s="248"/>
      <c r="XH8" s="249"/>
      <c r="XI8" s="249"/>
      <c r="XJ8" s="249"/>
      <c r="XK8" s="249"/>
      <c r="XL8" s="160" t="s">
        <v>378</v>
      </c>
      <c r="XN8" s="100"/>
      <c r="XO8" s="100"/>
      <c r="XP8" s="100"/>
      <c r="XQ8" s="157"/>
      <c r="XR8" s="298" t="s">
        <v>205</v>
      </c>
      <c r="XS8" s="7">
        <f>'入力シート（トラック）'!D334</f>
        <v>0</v>
      </c>
      <c r="XT8" s="100"/>
      <c r="XU8" s="100"/>
      <c r="XV8" s="100"/>
      <c r="XW8" s="100"/>
      <c r="XX8" s="655"/>
      <c r="XY8" s="100"/>
      <c r="XZ8" s="136"/>
      <c r="YA8" s="265"/>
      <c r="YB8" s="265"/>
      <c r="YC8" s="100"/>
      <c r="YD8" s="159"/>
      <c r="YE8" s="100"/>
      <c r="YF8" s="680"/>
      <c r="YG8" s="100"/>
      <c r="YH8" s="100"/>
      <c r="YI8" s="100"/>
      <c r="YJ8" s="100"/>
      <c r="YK8" s="100"/>
      <c r="YL8" s="100"/>
      <c r="YM8" s="100"/>
      <c r="YN8" s="100"/>
      <c r="YO8" s="100"/>
      <c r="YP8" s="678"/>
      <c r="YQ8" s="300"/>
      <c r="YR8" s="300"/>
      <c r="YS8" s="300"/>
      <c r="YT8" s="300"/>
      <c r="YU8" s="300"/>
      <c r="YV8" s="100"/>
      <c r="YW8" s="301"/>
      <c r="YX8" s="300"/>
      <c r="YY8" s="300"/>
      <c r="YZ8" s="300"/>
      <c r="ZA8" s="300"/>
      <c r="ZB8" s="157"/>
      <c r="ZC8" s="222"/>
      <c r="ZD8" s="300"/>
      <c r="ZE8" s="300"/>
      <c r="ZF8" s="300"/>
      <c r="ZG8" s="300"/>
      <c r="ZH8" s="100"/>
      <c r="ZI8" s="301"/>
      <c r="ZJ8" s="300"/>
      <c r="ZK8" s="300"/>
      <c r="ZL8" s="300"/>
      <c r="ZM8" s="300"/>
      <c r="ZN8" s="157"/>
      <c r="ZO8" s="222"/>
      <c r="ZP8" s="300"/>
      <c r="ZQ8" s="300"/>
      <c r="ZR8" s="300"/>
      <c r="ZS8" s="300"/>
      <c r="ZT8" s="304"/>
      <c r="ZU8" s="301"/>
      <c r="ZV8" s="300"/>
      <c r="ZW8" s="300"/>
      <c r="ZX8" s="300"/>
      <c r="ZY8" s="300"/>
      <c r="ZZ8" s="305"/>
      <c r="AAA8" s="222"/>
      <c r="AAB8" s="300"/>
      <c r="AAC8" s="300"/>
      <c r="AAD8" s="300"/>
      <c r="AAE8" s="300"/>
      <c r="AAF8" s="304"/>
      <c r="AAG8" s="301"/>
      <c r="AAH8" s="300"/>
      <c r="AAI8" s="300"/>
      <c r="AAJ8" s="300"/>
      <c r="AAK8" s="300"/>
      <c r="AAL8" s="305"/>
      <c r="AAM8" s="222"/>
      <c r="AAN8" s="300"/>
      <c r="AAO8" s="300"/>
      <c r="AAP8" s="300"/>
      <c r="AAQ8" s="300"/>
      <c r="AAR8" s="304"/>
      <c r="AAS8" s="301"/>
      <c r="AAT8" s="300"/>
      <c r="AAU8" s="300"/>
      <c r="AAV8" s="300"/>
      <c r="AAW8" s="300"/>
      <c r="AAX8" s="305"/>
      <c r="AAY8" s="222"/>
      <c r="AAZ8" s="300"/>
      <c r="ABA8" s="300"/>
      <c r="ABB8" s="300"/>
      <c r="ABC8" s="300"/>
      <c r="ABD8" s="304"/>
      <c r="ABE8" s="301"/>
      <c r="ABF8" s="300"/>
      <c r="ABG8" s="300"/>
      <c r="ABH8" s="300"/>
      <c r="ABI8" s="300"/>
      <c r="ABJ8" s="305"/>
      <c r="ABK8" s="222"/>
      <c r="ABL8" s="300"/>
      <c r="ABM8" s="300"/>
      <c r="ABN8" s="300"/>
      <c r="ABO8" s="300"/>
      <c r="ABP8" s="304"/>
      <c r="ABQ8" s="301"/>
      <c r="ABR8" s="300"/>
      <c r="ABS8" s="300"/>
      <c r="ABT8" s="300"/>
      <c r="ABU8" s="300"/>
      <c r="ABV8" s="305"/>
      <c r="ABW8" s="222"/>
      <c r="ABX8" s="300"/>
      <c r="ABY8" s="300"/>
      <c r="ABZ8" s="300"/>
      <c r="ACA8" s="300"/>
      <c r="ACB8" s="304"/>
      <c r="ACC8" s="301"/>
      <c r="ACD8" s="300"/>
      <c r="ACE8" s="300"/>
      <c r="ACF8" s="300"/>
      <c r="ACG8" s="300"/>
      <c r="ACH8" s="305"/>
      <c r="ACI8" s="222"/>
      <c r="ACJ8" s="300"/>
      <c r="ACK8" s="300"/>
      <c r="ACL8" s="300"/>
      <c r="ACM8" s="300"/>
      <c r="ACN8" s="222"/>
      <c r="ACO8" s="640" t="s">
        <v>337</v>
      </c>
      <c r="ACP8" s="638" t="s">
        <v>213</v>
      </c>
      <c r="ACQ8" s="616" t="s">
        <v>434</v>
      </c>
    </row>
    <row r="9" spans="1:771" s="61" customFormat="1" ht="14.25" hidden="1" customHeight="1" thickBot="1">
      <c r="A9" s="71"/>
      <c r="B9" s="72"/>
      <c r="C9" s="72"/>
      <c r="D9" s="637"/>
      <c r="E9" s="604"/>
      <c r="F9" s="397" t="s">
        <v>15</v>
      </c>
      <c r="G9" s="397" t="s">
        <v>17</v>
      </c>
      <c r="H9" s="397" t="s">
        <v>19</v>
      </c>
      <c r="I9" s="397" t="s">
        <v>15</v>
      </c>
      <c r="J9" s="397" t="s">
        <v>17</v>
      </c>
      <c r="K9" s="397" t="s">
        <v>19</v>
      </c>
      <c r="L9" s="397" t="s">
        <v>15</v>
      </c>
      <c r="M9" s="397" t="s">
        <v>17</v>
      </c>
      <c r="N9" s="397" t="s">
        <v>19</v>
      </c>
      <c r="O9" s="604"/>
      <c r="P9" s="398" t="s">
        <v>24</v>
      </c>
      <c r="Q9" s="397" t="s">
        <v>25</v>
      </c>
      <c r="R9" s="397" t="s">
        <v>26</v>
      </c>
      <c r="S9" s="397" t="s">
        <v>27</v>
      </c>
      <c r="T9" s="397" t="s">
        <v>28</v>
      </c>
      <c r="U9" s="604"/>
      <c r="V9" s="639"/>
      <c r="W9" s="617"/>
      <c r="X9" s="600"/>
      <c r="Y9" s="600"/>
      <c r="Z9" s="600"/>
      <c r="AA9" s="642"/>
      <c r="AB9" s="600"/>
      <c r="AC9" s="600"/>
      <c r="AD9" s="600"/>
      <c r="AE9" s="600"/>
      <c r="AF9" s="600"/>
      <c r="AG9" s="399" t="s">
        <v>337</v>
      </c>
      <c r="AH9" s="400" t="s">
        <v>15</v>
      </c>
      <c r="AI9" s="401" t="s">
        <v>17</v>
      </c>
      <c r="AJ9" s="400" t="s">
        <v>19</v>
      </c>
      <c r="AK9" s="402" t="s">
        <v>15</v>
      </c>
      <c r="AL9" s="401" t="s">
        <v>17</v>
      </c>
      <c r="AM9" s="403" t="s">
        <v>19</v>
      </c>
      <c r="AN9" s="400" t="s">
        <v>15</v>
      </c>
      <c r="AO9" s="401" t="s">
        <v>17</v>
      </c>
      <c r="AP9" s="404" t="s">
        <v>392</v>
      </c>
      <c r="AQ9" s="399" t="s">
        <v>337</v>
      </c>
      <c r="AR9" s="400" t="s">
        <v>15</v>
      </c>
      <c r="AS9" s="401" t="s">
        <v>17</v>
      </c>
      <c r="AT9" s="405" t="s">
        <v>19</v>
      </c>
      <c r="AU9" s="406" t="s">
        <v>15</v>
      </c>
      <c r="AV9" s="401" t="s">
        <v>17</v>
      </c>
      <c r="AW9" s="407" t="s">
        <v>19</v>
      </c>
      <c r="AX9" s="408" t="s">
        <v>15</v>
      </c>
      <c r="AY9" s="401" t="s">
        <v>17</v>
      </c>
      <c r="AZ9" s="400" t="s">
        <v>19</v>
      </c>
      <c r="BA9" s="676"/>
      <c r="BB9" s="600"/>
      <c r="BC9" s="600"/>
      <c r="BD9" s="600"/>
      <c r="BE9" s="600"/>
      <c r="BF9" s="600"/>
      <c r="BG9" s="676"/>
      <c r="BH9" s="334" t="s">
        <v>234</v>
      </c>
      <c r="BI9" s="410" t="s">
        <v>235</v>
      </c>
      <c r="BJ9" s="411" t="s">
        <v>236</v>
      </c>
      <c r="BK9" s="410" t="s">
        <v>237</v>
      </c>
      <c r="BL9" s="410" t="s">
        <v>238</v>
      </c>
      <c r="BM9" s="412" t="s">
        <v>236</v>
      </c>
      <c r="BN9" s="413" t="s">
        <v>234</v>
      </c>
      <c r="BO9" s="410" t="s">
        <v>235</v>
      </c>
      <c r="BP9" s="411" t="s">
        <v>236</v>
      </c>
      <c r="BQ9" s="410" t="s">
        <v>237</v>
      </c>
      <c r="BR9" s="410" t="s">
        <v>238</v>
      </c>
      <c r="BS9" s="414" t="s">
        <v>236</v>
      </c>
      <c r="BT9" s="415" t="s">
        <v>234</v>
      </c>
      <c r="BU9" s="410" t="s">
        <v>235</v>
      </c>
      <c r="BV9" s="411" t="s">
        <v>236</v>
      </c>
      <c r="BW9" s="410" t="s">
        <v>237</v>
      </c>
      <c r="BX9" s="410" t="s">
        <v>238</v>
      </c>
      <c r="BY9" s="416" t="s">
        <v>236</v>
      </c>
      <c r="BZ9" s="676"/>
      <c r="CA9" s="334" t="s">
        <v>234</v>
      </c>
      <c r="CB9" s="410" t="s">
        <v>235</v>
      </c>
      <c r="CC9" s="411" t="s">
        <v>236</v>
      </c>
      <c r="CD9" s="410" t="s">
        <v>237</v>
      </c>
      <c r="CE9" s="410" t="s">
        <v>238</v>
      </c>
      <c r="CF9" s="412" t="s">
        <v>236</v>
      </c>
      <c r="CG9" s="413" t="s">
        <v>234</v>
      </c>
      <c r="CH9" s="410" t="s">
        <v>235</v>
      </c>
      <c r="CI9" s="411" t="s">
        <v>236</v>
      </c>
      <c r="CJ9" s="410" t="s">
        <v>237</v>
      </c>
      <c r="CK9" s="410" t="s">
        <v>238</v>
      </c>
      <c r="CL9" s="414" t="s">
        <v>236</v>
      </c>
      <c r="CM9" s="415" t="s">
        <v>234</v>
      </c>
      <c r="CN9" s="410" t="s">
        <v>235</v>
      </c>
      <c r="CO9" s="411" t="s">
        <v>236</v>
      </c>
      <c r="CP9" s="410" t="s">
        <v>237</v>
      </c>
      <c r="CQ9" s="410" t="s">
        <v>238</v>
      </c>
      <c r="CR9" s="416" t="s">
        <v>236</v>
      </c>
      <c r="CS9" s="676"/>
      <c r="CT9" s="334" t="s">
        <v>234</v>
      </c>
      <c r="CU9" s="410" t="s">
        <v>235</v>
      </c>
      <c r="CV9" s="411" t="s">
        <v>236</v>
      </c>
      <c r="CW9" s="410" t="s">
        <v>237</v>
      </c>
      <c r="CX9" s="410" t="s">
        <v>238</v>
      </c>
      <c r="CY9" s="417" t="s">
        <v>236</v>
      </c>
      <c r="CZ9" s="131" t="s">
        <v>234</v>
      </c>
      <c r="DA9" s="410" t="s">
        <v>235</v>
      </c>
      <c r="DB9" s="411" t="s">
        <v>236</v>
      </c>
      <c r="DC9" s="410" t="s">
        <v>237</v>
      </c>
      <c r="DD9" s="410" t="s">
        <v>238</v>
      </c>
      <c r="DE9" s="417" t="s">
        <v>236</v>
      </c>
      <c r="DF9" s="131" t="s">
        <v>234</v>
      </c>
      <c r="DG9" s="410" t="s">
        <v>235</v>
      </c>
      <c r="DH9" s="411" t="s">
        <v>236</v>
      </c>
      <c r="DI9" s="410" t="s">
        <v>237</v>
      </c>
      <c r="DJ9" s="410" t="s">
        <v>238</v>
      </c>
      <c r="DK9" s="416" t="s">
        <v>236</v>
      </c>
      <c r="DL9" s="604"/>
      <c r="DM9" s="418" t="s">
        <v>15</v>
      </c>
      <c r="DN9" s="418" t="s">
        <v>17</v>
      </c>
      <c r="DO9" s="418" t="s">
        <v>19</v>
      </c>
      <c r="DP9" s="419" t="s">
        <v>15</v>
      </c>
      <c r="DQ9" s="418" t="s">
        <v>17</v>
      </c>
      <c r="DR9" s="420" t="s">
        <v>19</v>
      </c>
      <c r="DS9" s="418" t="s">
        <v>15</v>
      </c>
      <c r="DT9" s="418" t="s">
        <v>17</v>
      </c>
      <c r="DU9" s="415" t="s">
        <v>19</v>
      </c>
      <c r="DV9" s="635"/>
      <c r="DW9" s="333" t="s">
        <v>337</v>
      </c>
      <c r="DX9" s="334" t="s">
        <v>241</v>
      </c>
      <c r="DY9" s="132" t="s">
        <v>379</v>
      </c>
      <c r="DZ9" s="334" t="s">
        <v>38</v>
      </c>
      <c r="EA9" s="333" t="s">
        <v>337</v>
      </c>
      <c r="EB9" s="422" t="s">
        <v>243</v>
      </c>
      <c r="EC9" s="423" t="s">
        <v>244</v>
      </c>
      <c r="ED9" s="424" t="s">
        <v>245</v>
      </c>
      <c r="EE9" s="425" t="s">
        <v>205</v>
      </c>
      <c r="EF9" s="333" t="s">
        <v>337</v>
      </c>
      <c r="EG9" s="426" t="s">
        <v>249</v>
      </c>
      <c r="EH9" s="427" t="s">
        <v>250</v>
      </c>
      <c r="EI9" s="428" t="s">
        <v>249</v>
      </c>
      <c r="EJ9" s="427" t="s">
        <v>250</v>
      </c>
      <c r="EK9" s="428" t="s">
        <v>249</v>
      </c>
      <c r="EL9" s="427" t="s">
        <v>250</v>
      </c>
      <c r="EM9" s="428" t="s">
        <v>249</v>
      </c>
      <c r="EN9" s="426" t="s">
        <v>250</v>
      </c>
      <c r="EO9" s="333" t="s">
        <v>337</v>
      </c>
      <c r="EP9" s="617"/>
      <c r="EQ9" s="598"/>
      <c r="ER9" s="671"/>
      <c r="ES9" s="602"/>
      <c r="ET9" s="598"/>
      <c r="EU9" s="612"/>
      <c r="EV9" s="610"/>
      <c r="EW9" s="598"/>
      <c r="EX9" s="600"/>
      <c r="EY9" s="604"/>
      <c r="EZ9" s="430" t="s">
        <v>252</v>
      </c>
      <c r="FA9" s="132" t="s">
        <v>253</v>
      </c>
      <c r="FB9" s="431" t="s">
        <v>252</v>
      </c>
      <c r="FC9" s="132" t="s">
        <v>253</v>
      </c>
      <c r="FD9" s="431" t="s">
        <v>252</v>
      </c>
      <c r="FE9" s="432" t="s">
        <v>253</v>
      </c>
      <c r="FF9" s="608"/>
      <c r="FG9" s="131" t="s">
        <v>252</v>
      </c>
      <c r="FH9" s="132" t="s">
        <v>253</v>
      </c>
      <c r="FI9" s="132" t="s">
        <v>252</v>
      </c>
      <c r="FJ9" s="132" t="s">
        <v>253</v>
      </c>
      <c r="FK9" s="132" t="s">
        <v>252</v>
      </c>
      <c r="FL9" s="133" t="s">
        <v>253</v>
      </c>
      <c r="FM9" s="617"/>
      <c r="FN9" s="131" t="s">
        <v>252</v>
      </c>
      <c r="FO9" s="132" t="s">
        <v>253</v>
      </c>
      <c r="FP9" s="132" t="s">
        <v>252</v>
      </c>
      <c r="FQ9" s="132" t="s">
        <v>253</v>
      </c>
      <c r="FR9" s="132" t="s">
        <v>252</v>
      </c>
      <c r="FS9" s="133" t="s">
        <v>253</v>
      </c>
      <c r="FT9" s="134" t="s">
        <v>28</v>
      </c>
      <c r="FU9" s="409" t="s">
        <v>337</v>
      </c>
      <c r="FV9" s="600"/>
      <c r="FW9" s="668"/>
      <c r="FX9" s="610"/>
      <c r="FY9" s="604"/>
      <c r="FZ9" s="418">
        <v>1</v>
      </c>
      <c r="GA9" s="434">
        <v>2</v>
      </c>
      <c r="GB9" s="434">
        <v>3</v>
      </c>
      <c r="GC9" s="434">
        <v>1</v>
      </c>
      <c r="GD9" s="434">
        <v>2</v>
      </c>
      <c r="GE9" s="434">
        <v>3</v>
      </c>
      <c r="GF9" s="434">
        <v>1</v>
      </c>
      <c r="GG9" s="434">
        <v>2</v>
      </c>
      <c r="GH9" s="434">
        <v>3</v>
      </c>
      <c r="GI9" s="419">
        <v>1</v>
      </c>
      <c r="GJ9" s="434">
        <v>2</v>
      </c>
      <c r="GK9" s="434">
        <v>3</v>
      </c>
      <c r="GL9" s="434">
        <v>1</v>
      </c>
      <c r="GM9" s="434">
        <v>2</v>
      </c>
      <c r="GN9" s="434">
        <v>3</v>
      </c>
      <c r="GO9" s="434">
        <v>1</v>
      </c>
      <c r="GP9" s="434">
        <v>2</v>
      </c>
      <c r="GQ9" s="434">
        <v>3</v>
      </c>
      <c r="GR9" s="419">
        <v>1</v>
      </c>
      <c r="GS9" s="434">
        <v>2</v>
      </c>
      <c r="GT9" s="434">
        <v>3</v>
      </c>
      <c r="GU9" s="434">
        <v>1</v>
      </c>
      <c r="GV9" s="434">
        <v>2</v>
      </c>
      <c r="GW9" s="434">
        <v>3</v>
      </c>
      <c r="GX9" s="434">
        <v>1</v>
      </c>
      <c r="GY9" s="434">
        <v>2</v>
      </c>
      <c r="GZ9" s="434">
        <v>3</v>
      </c>
      <c r="HA9" s="635"/>
      <c r="HB9" s="604"/>
      <c r="HC9" s="334" t="s">
        <v>15</v>
      </c>
      <c r="HD9" s="132" t="s">
        <v>17</v>
      </c>
      <c r="HE9" s="432" t="s">
        <v>19</v>
      </c>
      <c r="HF9" s="429" t="s">
        <v>15</v>
      </c>
      <c r="HG9" s="132" t="s">
        <v>17</v>
      </c>
      <c r="HH9" s="433" t="s">
        <v>19</v>
      </c>
      <c r="HI9" s="429" t="s">
        <v>15</v>
      </c>
      <c r="HJ9" s="132" t="s">
        <v>17</v>
      </c>
      <c r="HK9" s="421" t="s">
        <v>19</v>
      </c>
      <c r="HL9" s="334" t="s">
        <v>15</v>
      </c>
      <c r="HM9" s="132" t="s">
        <v>17</v>
      </c>
      <c r="HN9" s="432" t="s">
        <v>19</v>
      </c>
      <c r="HO9" s="131" t="s">
        <v>15</v>
      </c>
      <c r="HP9" s="132" t="s">
        <v>17</v>
      </c>
      <c r="HQ9" s="435" t="s">
        <v>19</v>
      </c>
      <c r="HR9" s="133" t="s">
        <v>15</v>
      </c>
      <c r="HS9" s="334" t="s">
        <v>17</v>
      </c>
      <c r="HT9" s="432" t="s">
        <v>19</v>
      </c>
      <c r="HU9" s="646"/>
      <c r="HV9" s="361"/>
      <c r="HW9" s="361"/>
      <c r="HX9" s="361"/>
      <c r="HY9" s="361"/>
      <c r="HZ9" s="361"/>
      <c r="IA9" s="361"/>
      <c r="IB9" s="361"/>
      <c r="IC9" s="361"/>
      <c r="ID9" s="362"/>
      <c r="IE9" s="362"/>
      <c r="IF9" s="649"/>
      <c r="IG9" s="363" t="s">
        <v>129</v>
      </c>
      <c r="IH9" s="314" t="s">
        <v>261</v>
      </c>
      <c r="II9" s="314" t="s">
        <v>262</v>
      </c>
      <c r="IJ9" s="314" t="s">
        <v>263</v>
      </c>
      <c r="IK9" s="314" t="s">
        <v>264</v>
      </c>
      <c r="IL9" s="336" t="s">
        <v>205</v>
      </c>
      <c r="IM9" s="364" t="s">
        <v>129</v>
      </c>
      <c r="IN9" s="314" t="s">
        <v>261</v>
      </c>
      <c r="IO9" s="314" t="s">
        <v>262</v>
      </c>
      <c r="IP9" s="314" t="s">
        <v>263</v>
      </c>
      <c r="IQ9" s="314" t="s">
        <v>264</v>
      </c>
      <c r="IR9" s="338" t="s">
        <v>205</v>
      </c>
      <c r="IS9" s="365" t="s">
        <v>129</v>
      </c>
      <c r="IT9" s="314" t="s">
        <v>261</v>
      </c>
      <c r="IU9" s="314" t="s">
        <v>262</v>
      </c>
      <c r="IV9" s="314" t="s">
        <v>263</v>
      </c>
      <c r="IW9" s="314" t="s">
        <v>264</v>
      </c>
      <c r="IX9" s="336" t="s">
        <v>205</v>
      </c>
      <c r="IY9" s="364" t="s">
        <v>129</v>
      </c>
      <c r="IZ9" s="314" t="s">
        <v>261</v>
      </c>
      <c r="JA9" s="314" t="s">
        <v>262</v>
      </c>
      <c r="JB9" s="314" t="s">
        <v>263</v>
      </c>
      <c r="JC9" s="314" t="s">
        <v>264</v>
      </c>
      <c r="JD9" s="338" t="s">
        <v>205</v>
      </c>
      <c r="JE9" s="365" t="s">
        <v>129</v>
      </c>
      <c r="JF9" s="314" t="s">
        <v>261</v>
      </c>
      <c r="JG9" s="314" t="s">
        <v>262</v>
      </c>
      <c r="JH9" s="314" t="s">
        <v>263</v>
      </c>
      <c r="JI9" s="314" t="s">
        <v>264</v>
      </c>
      <c r="JJ9" s="336" t="s">
        <v>205</v>
      </c>
      <c r="JK9" s="364" t="s">
        <v>129</v>
      </c>
      <c r="JL9" s="314" t="s">
        <v>261</v>
      </c>
      <c r="JM9" s="314" t="s">
        <v>262</v>
      </c>
      <c r="JN9" s="314" t="s">
        <v>263</v>
      </c>
      <c r="JO9" s="314" t="s">
        <v>264</v>
      </c>
      <c r="JP9" s="338" t="s">
        <v>205</v>
      </c>
      <c r="JQ9" s="652"/>
      <c r="JR9" s="314" t="s">
        <v>129</v>
      </c>
      <c r="JS9" s="314" t="s">
        <v>261</v>
      </c>
      <c r="JT9" s="314" t="s">
        <v>262</v>
      </c>
      <c r="JU9" s="314" t="s">
        <v>263</v>
      </c>
      <c r="JV9" s="314" t="s">
        <v>264</v>
      </c>
      <c r="JW9" s="338" t="s">
        <v>205</v>
      </c>
      <c r="JX9" s="335" t="s">
        <v>129</v>
      </c>
      <c r="JY9" s="314" t="s">
        <v>261</v>
      </c>
      <c r="JZ9" s="314" t="s">
        <v>262</v>
      </c>
      <c r="KA9" s="314" t="s">
        <v>263</v>
      </c>
      <c r="KB9" s="314" t="s">
        <v>264</v>
      </c>
      <c r="KC9" s="336" t="s">
        <v>205</v>
      </c>
      <c r="KD9" s="337" t="s">
        <v>129</v>
      </c>
      <c r="KE9" s="314" t="s">
        <v>261</v>
      </c>
      <c r="KF9" s="314" t="s">
        <v>262</v>
      </c>
      <c r="KG9" s="314" t="s">
        <v>263</v>
      </c>
      <c r="KH9" s="314" t="s">
        <v>264</v>
      </c>
      <c r="KI9" s="338" t="s">
        <v>205</v>
      </c>
      <c r="KJ9" s="653"/>
      <c r="KK9" s="337" t="s">
        <v>129</v>
      </c>
      <c r="KL9" s="314" t="s">
        <v>261</v>
      </c>
      <c r="KM9" s="314" t="s">
        <v>262</v>
      </c>
      <c r="KN9" s="314" t="s">
        <v>263</v>
      </c>
      <c r="KO9" s="314" t="s">
        <v>264</v>
      </c>
      <c r="KP9" s="336" t="s">
        <v>205</v>
      </c>
      <c r="KQ9" s="337" t="s">
        <v>129</v>
      </c>
      <c r="KR9" s="314" t="s">
        <v>261</v>
      </c>
      <c r="KS9" s="314" t="s">
        <v>262</v>
      </c>
      <c r="KT9" s="314" t="s">
        <v>263</v>
      </c>
      <c r="KU9" s="314" t="s">
        <v>264</v>
      </c>
      <c r="KV9" s="338" t="s">
        <v>205</v>
      </c>
      <c r="KW9" s="335" t="s">
        <v>129</v>
      </c>
      <c r="KX9" s="314" t="s">
        <v>261</v>
      </c>
      <c r="KY9" s="314" t="s">
        <v>262</v>
      </c>
      <c r="KZ9" s="314" t="s">
        <v>263</v>
      </c>
      <c r="LA9" s="314" t="s">
        <v>264</v>
      </c>
      <c r="LB9" s="336" t="s">
        <v>205</v>
      </c>
      <c r="LC9" s="337" t="s">
        <v>129</v>
      </c>
      <c r="LD9" s="314" t="s">
        <v>261</v>
      </c>
      <c r="LE9" s="314" t="s">
        <v>262</v>
      </c>
      <c r="LF9" s="314" t="s">
        <v>263</v>
      </c>
      <c r="LG9" s="314" t="s">
        <v>264</v>
      </c>
      <c r="LH9" s="338" t="s">
        <v>205</v>
      </c>
      <c r="LI9" s="335" t="s">
        <v>129</v>
      </c>
      <c r="LJ9" s="314" t="s">
        <v>261</v>
      </c>
      <c r="LK9" s="314" t="s">
        <v>262</v>
      </c>
      <c r="LL9" s="314" t="s">
        <v>263</v>
      </c>
      <c r="LM9" s="314" t="s">
        <v>264</v>
      </c>
      <c r="LN9" s="336" t="s">
        <v>205</v>
      </c>
      <c r="LO9" s="337" t="s">
        <v>129</v>
      </c>
      <c r="LP9" s="314" t="s">
        <v>261</v>
      </c>
      <c r="LQ9" s="314" t="s">
        <v>262</v>
      </c>
      <c r="LR9" s="314" t="s">
        <v>263</v>
      </c>
      <c r="LS9" s="314" t="s">
        <v>264</v>
      </c>
      <c r="LT9" s="338" t="s">
        <v>205</v>
      </c>
      <c r="LU9" s="366" t="s">
        <v>337</v>
      </c>
      <c r="LV9" s="337" t="s">
        <v>129</v>
      </c>
      <c r="LW9" s="314" t="s">
        <v>261</v>
      </c>
      <c r="LX9" s="314" t="s">
        <v>262</v>
      </c>
      <c r="LY9" s="314" t="s">
        <v>263</v>
      </c>
      <c r="LZ9" s="314" t="s">
        <v>264</v>
      </c>
      <c r="MA9" s="338" t="s">
        <v>205</v>
      </c>
      <c r="MB9" s="335" t="s">
        <v>129</v>
      </c>
      <c r="MC9" s="314" t="s">
        <v>261</v>
      </c>
      <c r="MD9" s="314" t="s">
        <v>262</v>
      </c>
      <c r="ME9" s="314" t="s">
        <v>263</v>
      </c>
      <c r="MF9" s="314" t="s">
        <v>264</v>
      </c>
      <c r="MG9" s="336" t="s">
        <v>205</v>
      </c>
      <c r="MH9" s="337" t="s">
        <v>129</v>
      </c>
      <c r="MI9" s="314" t="s">
        <v>261</v>
      </c>
      <c r="MJ9" s="314" t="s">
        <v>262</v>
      </c>
      <c r="MK9" s="314" t="s">
        <v>263</v>
      </c>
      <c r="ML9" s="314" t="s">
        <v>264</v>
      </c>
      <c r="MM9" s="338" t="s">
        <v>205</v>
      </c>
      <c r="MN9" s="335" t="s">
        <v>129</v>
      </c>
      <c r="MO9" s="314" t="s">
        <v>261</v>
      </c>
      <c r="MP9" s="314" t="s">
        <v>262</v>
      </c>
      <c r="MQ9" s="314" t="s">
        <v>263</v>
      </c>
      <c r="MR9" s="314" t="s">
        <v>264</v>
      </c>
      <c r="MS9" s="336" t="s">
        <v>205</v>
      </c>
      <c r="MT9" s="325" t="s">
        <v>129</v>
      </c>
      <c r="MU9" s="321" t="s">
        <v>261</v>
      </c>
      <c r="MV9" s="321" t="s">
        <v>262</v>
      </c>
      <c r="MW9" s="321" t="s">
        <v>263</v>
      </c>
      <c r="MX9" s="321" t="s">
        <v>264</v>
      </c>
      <c r="MY9" s="322" t="s">
        <v>205</v>
      </c>
      <c r="MZ9" s="366" t="s">
        <v>337</v>
      </c>
      <c r="NA9" s="322" t="s">
        <v>129</v>
      </c>
      <c r="NB9" s="321" t="s">
        <v>261</v>
      </c>
      <c r="NC9" s="321" t="s">
        <v>262</v>
      </c>
      <c r="ND9" s="321" t="s">
        <v>263</v>
      </c>
      <c r="NE9" s="321" t="s">
        <v>264</v>
      </c>
      <c r="NF9" s="327" t="s">
        <v>205</v>
      </c>
      <c r="NG9" s="337" t="s">
        <v>129</v>
      </c>
      <c r="NH9" s="314" t="s">
        <v>261</v>
      </c>
      <c r="NI9" s="314" t="s">
        <v>262</v>
      </c>
      <c r="NJ9" s="314" t="s">
        <v>263</v>
      </c>
      <c r="NK9" s="314" t="s">
        <v>264</v>
      </c>
      <c r="NL9" s="338" t="s">
        <v>205</v>
      </c>
      <c r="NM9" s="335" t="s">
        <v>129</v>
      </c>
      <c r="NN9" s="314" t="s">
        <v>261</v>
      </c>
      <c r="NO9" s="314" t="s">
        <v>262</v>
      </c>
      <c r="NP9" s="314" t="s">
        <v>263</v>
      </c>
      <c r="NQ9" s="314" t="s">
        <v>264</v>
      </c>
      <c r="NR9" s="336" t="s">
        <v>205</v>
      </c>
      <c r="NS9" s="337" t="s">
        <v>129</v>
      </c>
      <c r="NT9" s="314" t="s">
        <v>261</v>
      </c>
      <c r="NU9" s="314" t="s">
        <v>262</v>
      </c>
      <c r="NV9" s="314" t="s">
        <v>263</v>
      </c>
      <c r="NW9" s="314" t="s">
        <v>264</v>
      </c>
      <c r="NX9" s="338" t="s">
        <v>205</v>
      </c>
      <c r="NY9" s="323" t="s">
        <v>129</v>
      </c>
      <c r="NZ9" s="321" t="s">
        <v>261</v>
      </c>
      <c r="OA9" s="321" t="s">
        <v>262</v>
      </c>
      <c r="OB9" s="321" t="s">
        <v>263</v>
      </c>
      <c r="OC9" s="321" t="s">
        <v>264</v>
      </c>
      <c r="OD9" s="327" t="s">
        <v>205</v>
      </c>
      <c r="OE9" s="337" t="s">
        <v>129</v>
      </c>
      <c r="OF9" s="314" t="s">
        <v>261</v>
      </c>
      <c r="OG9" s="314" t="s">
        <v>262</v>
      </c>
      <c r="OH9" s="314" t="s">
        <v>263</v>
      </c>
      <c r="OI9" s="314" t="s">
        <v>264</v>
      </c>
      <c r="OJ9" s="338" t="s">
        <v>205</v>
      </c>
      <c r="OK9" s="660"/>
      <c r="OL9" s="352" t="s">
        <v>129</v>
      </c>
      <c r="OM9" s="314" t="s">
        <v>261</v>
      </c>
      <c r="ON9" s="314" t="s">
        <v>262</v>
      </c>
      <c r="OO9" s="314" t="s">
        <v>263</v>
      </c>
      <c r="OP9" s="314" t="s">
        <v>264</v>
      </c>
      <c r="OQ9" s="336" t="s">
        <v>205</v>
      </c>
      <c r="OR9" s="337" t="s">
        <v>129</v>
      </c>
      <c r="OS9" s="314" t="s">
        <v>261</v>
      </c>
      <c r="OT9" s="314" t="s">
        <v>262</v>
      </c>
      <c r="OU9" s="314" t="s">
        <v>263</v>
      </c>
      <c r="OV9" s="314" t="s">
        <v>264</v>
      </c>
      <c r="OW9" s="338" t="s">
        <v>205</v>
      </c>
      <c r="OX9" s="335" t="s">
        <v>129</v>
      </c>
      <c r="OY9" s="314" t="s">
        <v>261</v>
      </c>
      <c r="OZ9" s="314" t="s">
        <v>262</v>
      </c>
      <c r="PA9" s="314" t="s">
        <v>263</v>
      </c>
      <c r="PB9" s="314" t="s">
        <v>264</v>
      </c>
      <c r="PC9" s="336" t="s">
        <v>205</v>
      </c>
      <c r="PD9" s="337" t="s">
        <v>129</v>
      </c>
      <c r="PE9" s="314" t="s">
        <v>261</v>
      </c>
      <c r="PF9" s="314" t="s">
        <v>262</v>
      </c>
      <c r="PG9" s="314" t="s">
        <v>263</v>
      </c>
      <c r="PH9" s="314" t="s">
        <v>264</v>
      </c>
      <c r="PI9" s="338" t="s">
        <v>205</v>
      </c>
      <c r="PJ9" s="335" t="s">
        <v>129</v>
      </c>
      <c r="PK9" s="314" t="s">
        <v>261</v>
      </c>
      <c r="PL9" s="314" t="s">
        <v>262</v>
      </c>
      <c r="PM9" s="314" t="s">
        <v>263</v>
      </c>
      <c r="PN9" s="314" t="s">
        <v>264</v>
      </c>
      <c r="PO9" s="336" t="s">
        <v>205</v>
      </c>
      <c r="PP9" s="325" t="s">
        <v>129</v>
      </c>
      <c r="PQ9" s="321" t="s">
        <v>261</v>
      </c>
      <c r="PR9" s="321" t="s">
        <v>262</v>
      </c>
      <c r="PS9" s="321" t="s">
        <v>263</v>
      </c>
      <c r="PT9" s="321" t="s">
        <v>264</v>
      </c>
      <c r="PU9" s="322" t="s">
        <v>205</v>
      </c>
      <c r="PV9" s="663"/>
      <c r="PW9" s="322" t="s">
        <v>129</v>
      </c>
      <c r="PX9" s="314" t="s">
        <v>261</v>
      </c>
      <c r="PY9" s="314" t="s">
        <v>262</v>
      </c>
      <c r="PZ9" s="314" t="s">
        <v>263</v>
      </c>
      <c r="QA9" s="314" t="s">
        <v>264</v>
      </c>
      <c r="QB9" s="338" t="s">
        <v>205</v>
      </c>
      <c r="QC9" s="335" t="s">
        <v>129</v>
      </c>
      <c r="QD9" s="314" t="s">
        <v>261</v>
      </c>
      <c r="QE9" s="314" t="s">
        <v>262</v>
      </c>
      <c r="QF9" s="314" t="s">
        <v>263</v>
      </c>
      <c r="QG9" s="314" t="s">
        <v>264</v>
      </c>
      <c r="QH9" s="336" t="s">
        <v>205</v>
      </c>
      <c r="QI9" s="337" t="s">
        <v>129</v>
      </c>
      <c r="QJ9" s="314" t="s">
        <v>261</v>
      </c>
      <c r="QK9" s="314" t="s">
        <v>262</v>
      </c>
      <c r="QL9" s="314" t="s">
        <v>263</v>
      </c>
      <c r="QM9" s="314" t="s">
        <v>264</v>
      </c>
      <c r="QN9" s="315" t="s">
        <v>205</v>
      </c>
      <c r="QO9" s="663"/>
      <c r="QP9" s="322" t="s">
        <v>129</v>
      </c>
      <c r="QQ9" s="321" t="s">
        <v>261</v>
      </c>
      <c r="QR9" s="321" t="s">
        <v>262</v>
      </c>
      <c r="QS9" s="321" t="s">
        <v>263</v>
      </c>
      <c r="QT9" s="321" t="s">
        <v>264</v>
      </c>
      <c r="QU9" s="327" t="s">
        <v>205</v>
      </c>
      <c r="QV9" s="337" t="s">
        <v>129</v>
      </c>
      <c r="QW9" s="314" t="s">
        <v>261</v>
      </c>
      <c r="QX9" s="314" t="s">
        <v>262</v>
      </c>
      <c r="QY9" s="314" t="s">
        <v>263</v>
      </c>
      <c r="QZ9" s="314" t="s">
        <v>264</v>
      </c>
      <c r="RA9" s="338" t="s">
        <v>205</v>
      </c>
      <c r="RB9" s="335" t="s">
        <v>129</v>
      </c>
      <c r="RC9" s="314" t="s">
        <v>261</v>
      </c>
      <c r="RD9" s="314" t="s">
        <v>262</v>
      </c>
      <c r="RE9" s="314" t="s">
        <v>263</v>
      </c>
      <c r="RF9" s="314" t="s">
        <v>264</v>
      </c>
      <c r="RG9" s="336" t="s">
        <v>205</v>
      </c>
      <c r="RH9" s="337" t="s">
        <v>129</v>
      </c>
      <c r="RI9" s="314" t="s">
        <v>261</v>
      </c>
      <c r="RJ9" s="314" t="s">
        <v>262</v>
      </c>
      <c r="RK9" s="314" t="s">
        <v>263</v>
      </c>
      <c r="RL9" s="314" t="s">
        <v>264</v>
      </c>
      <c r="RM9" s="338" t="s">
        <v>205</v>
      </c>
      <c r="RN9" s="335" t="s">
        <v>129</v>
      </c>
      <c r="RO9" s="314" t="s">
        <v>261</v>
      </c>
      <c r="RP9" s="314" t="s">
        <v>262</v>
      </c>
      <c r="RQ9" s="314" t="s">
        <v>263</v>
      </c>
      <c r="RR9" s="314" t="s">
        <v>264</v>
      </c>
      <c r="RS9" s="336" t="s">
        <v>205</v>
      </c>
      <c r="RT9" s="337" t="s">
        <v>129</v>
      </c>
      <c r="RU9" s="314" t="s">
        <v>261</v>
      </c>
      <c r="RV9" s="314" t="s">
        <v>262</v>
      </c>
      <c r="RW9" s="314" t="s">
        <v>263</v>
      </c>
      <c r="RX9" s="314" t="s">
        <v>264</v>
      </c>
      <c r="RY9" s="315" t="s">
        <v>205</v>
      </c>
      <c r="RZ9" s="663"/>
      <c r="SA9" s="352" t="s">
        <v>129</v>
      </c>
      <c r="SB9" s="314" t="s">
        <v>261</v>
      </c>
      <c r="SC9" s="314" t="s">
        <v>262</v>
      </c>
      <c r="SD9" s="314" t="s">
        <v>263</v>
      </c>
      <c r="SE9" s="314" t="s">
        <v>264</v>
      </c>
      <c r="SF9" s="336" t="s">
        <v>205</v>
      </c>
      <c r="SG9" s="335" t="s">
        <v>129</v>
      </c>
      <c r="SH9" s="314" t="s">
        <v>261</v>
      </c>
      <c r="SI9" s="314" t="s">
        <v>262</v>
      </c>
      <c r="SJ9" s="314" t="s">
        <v>263</v>
      </c>
      <c r="SK9" s="314" t="s">
        <v>264</v>
      </c>
      <c r="SL9" s="336" t="s">
        <v>205</v>
      </c>
      <c r="SM9" s="337" t="s">
        <v>129</v>
      </c>
      <c r="SN9" s="314" t="s">
        <v>261</v>
      </c>
      <c r="SO9" s="314" t="s">
        <v>262</v>
      </c>
      <c r="SP9" s="314" t="s">
        <v>263</v>
      </c>
      <c r="SQ9" s="314" t="s">
        <v>264</v>
      </c>
      <c r="SR9" s="322" t="s">
        <v>205</v>
      </c>
      <c r="SS9" s="666"/>
      <c r="ST9" s="351" t="s">
        <v>129</v>
      </c>
      <c r="SU9" s="314" t="s">
        <v>261</v>
      </c>
      <c r="SV9" s="314" t="s">
        <v>262</v>
      </c>
      <c r="SW9" s="314" t="s">
        <v>263</v>
      </c>
      <c r="SX9" s="314" t="s">
        <v>264</v>
      </c>
      <c r="SY9" s="336" t="s">
        <v>205</v>
      </c>
      <c r="SZ9" s="337" t="s">
        <v>129</v>
      </c>
      <c r="TA9" s="314" t="s">
        <v>261</v>
      </c>
      <c r="TB9" s="314" t="s">
        <v>262</v>
      </c>
      <c r="TC9" s="314" t="s">
        <v>263</v>
      </c>
      <c r="TD9" s="314" t="s">
        <v>264</v>
      </c>
      <c r="TE9" s="315" t="s">
        <v>205</v>
      </c>
      <c r="TF9" s="666"/>
      <c r="TG9" s="352" t="s">
        <v>129</v>
      </c>
      <c r="TH9" s="314" t="s">
        <v>261</v>
      </c>
      <c r="TI9" s="314" t="s">
        <v>262</v>
      </c>
      <c r="TJ9" s="314" t="s">
        <v>263</v>
      </c>
      <c r="TK9" s="314" t="s">
        <v>264</v>
      </c>
      <c r="TL9" s="338" t="s">
        <v>205</v>
      </c>
      <c r="TM9" s="335" t="s">
        <v>129</v>
      </c>
      <c r="TN9" s="314" t="s">
        <v>261</v>
      </c>
      <c r="TO9" s="314" t="s">
        <v>262</v>
      </c>
      <c r="TP9" s="314" t="s">
        <v>263</v>
      </c>
      <c r="TQ9" s="314" t="s">
        <v>264</v>
      </c>
      <c r="TR9" s="336" t="s">
        <v>205</v>
      </c>
      <c r="TS9" s="337" t="s">
        <v>129</v>
      </c>
      <c r="TT9" s="314" t="s">
        <v>261</v>
      </c>
      <c r="TU9" s="314" t="s">
        <v>262</v>
      </c>
      <c r="TV9" s="314" t="s">
        <v>263</v>
      </c>
      <c r="TW9" s="314" t="s">
        <v>264</v>
      </c>
      <c r="TX9" s="315" t="s">
        <v>205</v>
      </c>
      <c r="TY9" s="666"/>
      <c r="TZ9" s="322" t="s">
        <v>129</v>
      </c>
      <c r="UA9" s="321" t="s">
        <v>261</v>
      </c>
      <c r="UB9" s="321" t="s">
        <v>262</v>
      </c>
      <c r="UC9" s="321" t="s">
        <v>263</v>
      </c>
      <c r="UD9" s="321" t="s">
        <v>264</v>
      </c>
      <c r="UE9" s="326" t="s">
        <v>205</v>
      </c>
      <c r="UF9" s="335" t="s">
        <v>129</v>
      </c>
      <c r="UG9" s="314" t="s">
        <v>261</v>
      </c>
      <c r="UH9" s="314" t="s">
        <v>262</v>
      </c>
      <c r="UI9" s="314" t="s">
        <v>263</v>
      </c>
      <c r="UJ9" s="314" t="s">
        <v>264</v>
      </c>
      <c r="UK9" s="336" t="s">
        <v>205</v>
      </c>
      <c r="UL9" s="337" t="s">
        <v>129</v>
      </c>
      <c r="UM9" s="314" t="s">
        <v>261</v>
      </c>
      <c r="UN9" s="314" t="s">
        <v>262</v>
      </c>
      <c r="UO9" s="314" t="s">
        <v>263</v>
      </c>
      <c r="UP9" s="314" t="s">
        <v>264</v>
      </c>
      <c r="UQ9" s="338" t="s">
        <v>205</v>
      </c>
      <c r="UR9" s="335" t="s">
        <v>129</v>
      </c>
      <c r="US9" s="314" t="s">
        <v>261</v>
      </c>
      <c r="UT9" s="314" t="s">
        <v>262</v>
      </c>
      <c r="UU9" s="314" t="s">
        <v>263</v>
      </c>
      <c r="UV9" s="314" t="s">
        <v>264</v>
      </c>
      <c r="UW9" s="336" t="s">
        <v>205</v>
      </c>
      <c r="UX9" s="337" t="s">
        <v>129</v>
      </c>
      <c r="UY9" s="314" t="s">
        <v>261</v>
      </c>
      <c r="UZ9" s="314" t="s">
        <v>262</v>
      </c>
      <c r="VA9" s="314" t="s">
        <v>263</v>
      </c>
      <c r="VB9" s="314" t="s">
        <v>264</v>
      </c>
      <c r="VC9" s="338" t="s">
        <v>205</v>
      </c>
      <c r="VD9" s="335" t="s">
        <v>129</v>
      </c>
      <c r="VE9" s="314" t="s">
        <v>261</v>
      </c>
      <c r="VF9" s="314" t="s">
        <v>262</v>
      </c>
      <c r="VG9" s="314" t="s">
        <v>263</v>
      </c>
      <c r="VH9" s="314" t="s">
        <v>264</v>
      </c>
      <c r="VI9" s="336" t="s">
        <v>205</v>
      </c>
      <c r="VJ9" s="337" t="s">
        <v>129</v>
      </c>
      <c r="VK9" s="314" t="s">
        <v>261</v>
      </c>
      <c r="VL9" s="314" t="s">
        <v>262</v>
      </c>
      <c r="VM9" s="314" t="s">
        <v>263</v>
      </c>
      <c r="VN9" s="314" t="s">
        <v>264</v>
      </c>
      <c r="VO9" s="338" t="s">
        <v>205</v>
      </c>
      <c r="VP9" s="335" t="s">
        <v>129</v>
      </c>
      <c r="VQ9" s="314" t="s">
        <v>261</v>
      </c>
      <c r="VR9" s="314" t="s">
        <v>262</v>
      </c>
      <c r="VS9" s="314" t="s">
        <v>263</v>
      </c>
      <c r="VT9" s="314" t="s">
        <v>264</v>
      </c>
      <c r="VU9" s="336" t="s">
        <v>205</v>
      </c>
      <c r="VV9" s="337" t="s">
        <v>129</v>
      </c>
      <c r="VW9" s="314" t="s">
        <v>261</v>
      </c>
      <c r="VX9" s="314" t="s">
        <v>262</v>
      </c>
      <c r="VY9" s="314" t="s">
        <v>263</v>
      </c>
      <c r="VZ9" s="314" t="s">
        <v>264</v>
      </c>
      <c r="WA9" s="338" t="s">
        <v>205</v>
      </c>
      <c r="WB9" s="335" t="s">
        <v>129</v>
      </c>
      <c r="WC9" s="314" t="s">
        <v>261</v>
      </c>
      <c r="WD9" s="314" t="s">
        <v>262</v>
      </c>
      <c r="WE9" s="314" t="s">
        <v>263</v>
      </c>
      <c r="WF9" s="314" t="s">
        <v>264</v>
      </c>
      <c r="WG9" s="336" t="s">
        <v>205</v>
      </c>
      <c r="WH9" s="337" t="s">
        <v>129</v>
      </c>
      <c r="WI9" s="314" t="s">
        <v>261</v>
      </c>
      <c r="WJ9" s="314" t="s">
        <v>262</v>
      </c>
      <c r="WK9" s="314" t="s">
        <v>263</v>
      </c>
      <c r="WL9" s="314" t="s">
        <v>264</v>
      </c>
      <c r="WM9" s="338" t="s">
        <v>205</v>
      </c>
      <c r="WN9" s="335" t="s">
        <v>129</v>
      </c>
      <c r="WO9" s="314" t="s">
        <v>261</v>
      </c>
      <c r="WP9" s="314" t="s">
        <v>262</v>
      </c>
      <c r="WQ9" s="314" t="s">
        <v>263</v>
      </c>
      <c r="WR9" s="314" t="s">
        <v>264</v>
      </c>
      <c r="WS9" s="336" t="s">
        <v>205</v>
      </c>
      <c r="WT9" s="337" t="s">
        <v>129</v>
      </c>
      <c r="WU9" s="314" t="s">
        <v>261</v>
      </c>
      <c r="WV9" s="314" t="s">
        <v>262</v>
      </c>
      <c r="WW9" s="314" t="s">
        <v>263</v>
      </c>
      <c r="WX9" s="314" t="s">
        <v>264</v>
      </c>
      <c r="WY9" s="336" t="s">
        <v>205</v>
      </c>
      <c r="WZ9" s="335" t="s">
        <v>129</v>
      </c>
      <c r="XA9" s="314" t="s">
        <v>261</v>
      </c>
      <c r="XB9" s="314" t="s">
        <v>262</v>
      </c>
      <c r="XC9" s="314" t="s">
        <v>263</v>
      </c>
      <c r="XD9" s="314" t="s">
        <v>264</v>
      </c>
      <c r="XE9" s="336" t="s">
        <v>205</v>
      </c>
      <c r="XF9" s="337" t="s">
        <v>129</v>
      </c>
      <c r="XG9" s="314" t="s">
        <v>261</v>
      </c>
      <c r="XH9" s="314" t="s">
        <v>262</v>
      </c>
      <c r="XI9" s="314" t="s">
        <v>263</v>
      </c>
      <c r="XJ9" s="314" t="s">
        <v>264</v>
      </c>
      <c r="XK9" s="338" t="s">
        <v>205</v>
      </c>
      <c r="XL9" s="335" t="s">
        <v>129</v>
      </c>
      <c r="XM9" s="314" t="s">
        <v>261</v>
      </c>
      <c r="XN9" s="314" t="s">
        <v>262</v>
      </c>
      <c r="XO9" s="314" t="s">
        <v>263</v>
      </c>
      <c r="XP9" s="314" t="s">
        <v>264</v>
      </c>
      <c r="XQ9" s="336" t="s">
        <v>205</v>
      </c>
      <c r="XR9" s="337" t="s">
        <v>129</v>
      </c>
      <c r="XS9" s="314" t="s">
        <v>261</v>
      </c>
      <c r="XT9" s="314" t="s">
        <v>262</v>
      </c>
      <c r="XU9" s="314" t="s">
        <v>263</v>
      </c>
      <c r="XV9" s="314" t="s">
        <v>264</v>
      </c>
      <c r="XW9" s="315" t="s">
        <v>205</v>
      </c>
      <c r="XX9" s="656"/>
      <c r="XY9" s="316" t="s">
        <v>261</v>
      </c>
      <c r="XZ9" s="317" t="s">
        <v>262</v>
      </c>
      <c r="YA9" s="317" t="s">
        <v>263</v>
      </c>
      <c r="YB9" s="317" t="s">
        <v>264</v>
      </c>
      <c r="YC9" s="316" t="s">
        <v>399</v>
      </c>
      <c r="YD9" s="318"/>
      <c r="YE9" s="319"/>
      <c r="YF9" s="681"/>
      <c r="YG9" s="319"/>
      <c r="YH9" s="319"/>
      <c r="YI9" s="320"/>
      <c r="YJ9" s="319"/>
      <c r="YK9" s="319"/>
      <c r="YL9" s="319"/>
      <c r="YM9" s="319"/>
      <c r="YN9" s="319"/>
      <c r="YO9" s="320"/>
      <c r="YP9" s="666"/>
      <c r="YQ9" s="321" t="s">
        <v>129</v>
      </c>
      <c r="YR9" s="321" t="s">
        <v>261</v>
      </c>
      <c r="YS9" s="321" t="s">
        <v>262</v>
      </c>
      <c r="YT9" s="321" t="s">
        <v>263</v>
      </c>
      <c r="YU9" s="321" t="s">
        <v>264</v>
      </c>
      <c r="YV9" s="322" t="s">
        <v>205</v>
      </c>
      <c r="YW9" s="323" t="s">
        <v>129</v>
      </c>
      <c r="YX9" s="321" t="s">
        <v>261</v>
      </c>
      <c r="YY9" s="321" t="s">
        <v>262</v>
      </c>
      <c r="YZ9" s="321" t="s">
        <v>263</v>
      </c>
      <c r="ZA9" s="321" t="s">
        <v>264</v>
      </c>
      <c r="ZB9" s="324" t="s">
        <v>205</v>
      </c>
      <c r="ZC9" s="325" t="s">
        <v>129</v>
      </c>
      <c r="ZD9" s="321" t="s">
        <v>261</v>
      </c>
      <c r="ZE9" s="321" t="s">
        <v>262</v>
      </c>
      <c r="ZF9" s="321" t="s">
        <v>263</v>
      </c>
      <c r="ZG9" s="321" t="s">
        <v>264</v>
      </c>
      <c r="ZH9" s="322" t="s">
        <v>205</v>
      </c>
      <c r="ZI9" s="323" t="s">
        <v>129</v>
      </c>
      <c r="ZJ9" s="321" t="s">
        <v>261</v>
      </c>
      <c r="ZK9" s="321" t="s">
        <v>262</v>
      </c>
      <c r="ZL9" s="321" t="s">
        <v>263</v>
      </c>
      <c r="ZM9" s="321" t="s">
        <v>264</v>
      </c>
      <c r="ZN9" s="324" t="s">
        <v>205</v>
      </c>
      <c r="ZO9" s="325" t="s">
        <v>129</v>
      </c>
      <c r="ZP9" s="321" t="s">
        <v>261</v>
      </c>
      <c r="ZQ9" s="321" t="s">
        <v>262</v>
      </c>
      <c r="ZR9" s="321" t="s">
        <v>263</v>
      </c>
      <c r="ZS9" s="321" t="s">
        <v>264</v>
      </c>
      <c r="ZT9" s="326" t="s">
        <v>205</v>
      </c>
      <c r="ZU9" s="323" t="s">
        <v>129</v>
      </c>
      <c r="ZV9" s="321" t="s">
        <v>261</v>
      </c>
      <c r="ZW9" s="321" t="s">
        <v>262</v>
      </c>
      <c r="ZX9" s="321" t="s">
        <v>263</v>
      </c>
      <c r="ZY9" s="321" t="s">
        <v>264</v>
      </c>
      <c r="ZZ9" s="327" t="s">
        <v>205</v>
      </c>
      <c r="AAA9" s="325" t="s">
        <v>129</v>
      </c>
      <c r="AAB9" s="321" t="s">
        <v>261</v>
      </c>
      <c r="AAC9" s="321" t="s">
        <v>262</v>
      </c>
      <c r="AAD9" s="321" t="s">
        <v>263</v>
      </c>
      <c r="AAE9" s="321" t="s">
        <v>264</v>
      </c>
      <c r="AAF9" s="326" t="s">
        <v>205</v>
      </c>
      <c r="AAG9" s="328" t="s">
        <v>129</v>
      </c>
      <c r="AAH9" s="329" t="s">
        <v>261</v>
      </c>
      <c r="AAI9" s="329" t="s">
        <v>262</v>
      </c>
      <c r="AAJ9" s="329" t="s">
        <v>263</v>
      </c>
      <c r="AAK9" s="329" t="s">
        <v>264</v>
      </c>
      <c r="AAL9" s="330" t="s">
        <v>205</v>
      </c>
      <c r="AAM9" s="331" t="s">
        <v>129</v>
      </c>
      <c r="AAN9" s="329" t="s">
        <v>261</v>
      </c>
      <c r="AAO9" s="329" t="s">
        <v>262</v>
      </c>
      <c r="AAP9" s="329" t="s">
        <v>263</v>
      </c>
      <c r="AAQ9" s="329" t="s">
        <v>264</v>
      </c>
      <c r="AAR9" s="332" t="s">
        <v>205</v>
      </c>
      <c r="AAS9" s="328" t="s">
        <v>129</v>
      </c>
      <c r="AAT9" s="329" t="s">
        <v>261</v>
      </c>
      <c r="AAU9" s="329" t="s">
        <v>262</v>
      </c>
      <c r="AAV9" s="329" t="s">
        <v>263</v>
      </c>
      <c r="AAW9" s="329" t="s">
        <v>264</v>
      </c>
      <c r="AAX9" s="330" t="s">
        <v>205</v>
      </c>
      <c r="AAY9" s="331" t="s">
        <v>129</v>
      </c>
      <c r="AAZ9" s="329" t="s">
        <v>261</v>
      </c>
      <c r="ABA9" s="329" t="s">
        <v>262</v>
      </c>
      <c r="ABB9" s="329" t="s">
        <v>263</v>
      </c>
      <c r="ABC9" s="329" t="s">
        <v>264</v>
      </c>
      <c r="ABD9" s="332" t="s">
        <v>205</v>
      </c>
      <c r="ABE9" s="328" t="s">
        <v>129</v>
      </c>
      <c r="ABF9" s="329" t="s">
        <v>261</v>
      </c>
      <c r="ABG9" s="329" t="s">
        <v>262</v>
      </c>
      <c r="ABH9" s="329" t="s">
        <v>263</v>
      </c>
      <c r="ABI9" s="329" t="s">
        <v>264</v>
      </c>
      <c r="ABJ9" s="330" t="s">
        <v>205</v>
      </c>
      <c r="ABK9" s="331" t="s">
        <v>129</v>
      </c>
      <c r="ABL9" s="329" t="s">
        <v>261</v>
      </c>
      <c r="ABM9" s="329" t="s">
        <v>262</v>
      </c>
      <c r="ABN9" s="329" t="s">
        <v>263</v>
      </c>
      <c r="ABO9" s="329" t="s">
        <v>264</v>
      </c>
      <c r="ABP9" s="332" t="s">
        <v>205</v>
      </c>
      <c r="ABQ9" s="328" t="s">
        <v>129</v>
      </c>
      <c r="ABR9" s="329" t="s">
        <v>261</v>
      </c>
      <c r="ABS9" s="329" t="s">
        <v>262</v>
      </c>
      <c r="ABT9" s="329" t="s">
        <v>263</v>
      </c>
      <c r="ABU9" s="329" t="s">
        <v>264</v>
      </c>
      <c r="ABV9" s="330" t="s">
        <v>205</v>
      </c>
      <c r="ABW9" s="331" t="s">
        <v>129</v>
      </c>
      <c r="ABX9" s="329" t="s">
        <v>261</v>
      </c>
      <c r="ABY9" s="329" t="s">
        <v>262</v>
      </c>
      <c r="ABZ9" s="329" t="s">
        <v>263</v>
      </c>
      <c r="ACA9" s="329" t="s">
        <v>264</v>
      </c>
      <c r="ACB9" s="332" t="s">
        <v>205</v>
      </c>
      <c r="ACC9" s="328" t="s">
        <v>129</v>
      </c>
      <c r="ACD9" s="329" t="s">
        <v>261</v>
      </c>
      <c r="ACE9" s="329" t="s">
        <v>262</v>
      </c>
      <c r="ACF9" s="329" t="s">
        <v>263</v>
      </c>
      <c r="ACG9" s="329" t="s">
        <v>264</v>
      </c>
      <c r="ACH9" s="330" t="s">
        <v>205</v>
      </c>
      <c r="ACI9" s="331" t="s">
        <v>129</v>
      </c>
      <c r="ACJ9" s="329" t="s">
        <v>261</v>
      </c>
      <c r="ACK9" s="329" t="s">
        <v>262</v>
      </c>
      <c r="ACL9" s="329" t="s">
        <v>263</v>
      </c>
      <c r="ACM9" s="329" t="s">
        <v>264</v>
      </c>
      <c r="ACN9" s="331" t="s">
        <v>205</v>
      </c>
      <c r="ACO9" s="604"/>
      <c r="ACP9" s="639"/>
      <c r="ACQ9" s="617"/>
    </row>
    <row r="10" spans="1:771" s="60" customFormat="1" ht="36.75" hidden="1" customHeight="1" thickTop="1" thickBot="1">
      <c r="D10" s="101">
        <f>'入力シート（トラック）'!C3</f>
        <v>0</v>
      </c>
      <c r="E10" s="306" t="str">
        <f>IF(AND($D10&lt;&gt;"",COUNTBLANK(F10:N10)=9),5,"")</f>
        <v/>
      </c>
      <c r="F10" s="313">
        <f>'入力シート（トラック）'!$C$13</f>
        <v>0</v>
      </c>
      <c r="G10" s="313">
        <f>'入力シート（トラック）'!$D$13</f>
        <v>0</v>
      </c>
      <c r="H10" s="313">
        <f>'入力シート（トラック）'!$E$13</f>
        <v>0</v>
      </c>
      <c r="I10" s="313">
        <f>'入力シート（トラック）'!$F$13</f>
        <v>0</v>
      </c>
      <c r="J10" s="313">
        <f>'入力シート（トラック）'!$G$13</f>
        <v>0</v>
      </c>
      <c r="K10" s="313">
        <f>'入力シート（トラック）'!$H$13</f>
        <v>0</v>
      </c>
      <c r="L10" s="313">
        <f>'入力シート（トラック）'!$I$13</f>
        <v>0</v>
      </c>
      <c r="M10" s="313">
        <f>'入力シート（トラック）'!$J$13</f>
        <v>0</v>
      </c>
      <c r="N10" s="313">
        <f>'入力シート（トラック）'!$K$13</f>
        <v>0</v>
      </c>
      <c r="O10" s="306" t="str">
        <f>IF(AND($D10&lt;&gt;"",COUNTBLANK(P10:T10)=5),5,"")</f>
        <v/>
      </c>
      <c r="P10" s="313">
        <f>'入力シート（トラック）'!$C$16</f>
        <v>0</v>
      </c>
      <c r="Q10" s="313">
        <f>'入力シート（トラック）'!$D$16</f>
        <v>0</v>
      </c>
      <c r="R10" s="313">
        <f>'入力シート（トラック）'!$E$16</f>
        <v>0</v>
      </c>
      <c r="S10" s="313">
        <f>'入力シート（トラック）'!$F$16</f>
        <v>0</v>
      </c>
      <c r="T10" s="313">
        <f>'入力シート（トラック）'!$G$16</f>
        <v>0</v>
      </c>
      <c r="U10" s="306" t="str">
        <f>IF(AND($D10&lt;&gt;"",COUNTBLANK(V10:AF10)=11),5,"")</f>
        <v/>
      </c>
      <c r="V10" s="367">
        <f>'入力シート（トラック）'!$B$25</f>
        <v>0</v>
      </c>
      <c r="W10" s="367">
        <f>'入力シート（トラック）'!$B$26</f>
        <v>0</v>
      </c>
      <c r="X10" s="368">
        <f>'入力シート（トラック）'!$B$27</f>
        <v>0</v>
      </c>
      <c r="Y10" s="368">
        <f>'入力シート（トラック）'!$B$28</f>
        <v>0</v>
      </c>
      <c r="Z10" s="368">
        <f>'入力シート（トラック）'!$B$29</f>
        <v>0</v>
      </c>
      <c r="AA10" s="368">
        <f>'入力シート（トラック）'!$B$30</f>
        <v>0</v>
      </c>
      <c r="AB10" s="368">
        <f>'入力シート（トラック）'!$G$25</f>
        <v>0</v>
      </c>
      <c r="AC10" s="368">
        <f>'入力シート（トラック）'!$G$26</f>
        <v>0</v>
      </c>
      <c r="AD10" s="368">
        <f>'入力シート（トラック）'!$G$27</f>
        <v>0</v>
      </c>
      <c r="AE10" s="368">
        <f>'入力シート（トラック）'!$G$28</f>
        <v>0</v>
      </c>
      <c r="AF10" s="369">
        <f>'入力シート（トラック）'!$G$29</f>
        <v>0</v>
      </c>
      <c r="AG10" s="306" t="str">
        <f>IF(AND($D10&lt;&gt;"",COUNTBLANK(AH10:AP10)=9),5,"")</f>
        <v/>
      </c>
      <c r="AH10" s="370">
        <f>'入力シート（トラック）'!$D$36</f>
        <v>0</v>
      </c>
      <c r="AI10" s="370">
        <f>'入力シート（トラック）'!$E$36</f>
        <v>0</v>
      </c>
      <c r="AJ10" s="371">
        <f>'入力シート（トラック）'!$F$36</f>
        <v>0</v>
      </c>
      <c r="AK10" s="372">
        <f>'入力シート（トラック）'!$G$36</f>
        <v>0</v>
      </c>
      <c r="AL10" s="373">
        <f>'入力シート（トラック）'!$H$36</f>
        <v>0</v>
      </c>
      <c r="AM10" s="374">
        <f>'入力シート（トラック）'!$I$36</f>
        <v>0</v>
      </c>
      <c r="AN10" s="370">
        <f>'入力シート（トラック）'!$J$36</f>
        <v>0</v>
      </c>
      <c r="AO10" s="370">
        <f>'入力シート（トラック）'!$K$36</f>
        <v>0</v>
      </c>
      <c r="AP10" s="370">
        <f>'入力シート（トラック）'!$L$36</f>
        <v>0</v>
      </c>
      <c r="AQ10" s="306" t="str">
        <f>IF(AND($D10&lt;&gt;"",COUNTBLANK(AR10:AZ10)=9),5,"")</f>
        <v/>
      </c>
      <c r="AR10" s="375">
        <f>'入力シート（トラック）'!$D$51</f>
        <v>0</v>
      </c>
      <c r="AS10" s="375">
        <f>'入力シート（トラック）'!$E$51</f>
        <v>0</v>
      </c>
      <c r="AT10" s="376">
        <f>'入力シート（トラック）'!$F$51</f>
        <v>0</v>
      </c>
      <c r="AU10" s="377">
        <f>'入力シート（トラック）'!$G$51</f>
        <v>0</v>
      </c>
      <c r="AV10" s="378">
        <f>'入力シート（トラック）'!$H$51</f>
        <v>0</v>
      </c>
      <c r="AW10" s="379">
        <f>'入力シート（トラック）'!$I$51</f>
        <v>0</v>
      </c>
      <c r="AX10" s="375">
        <f>'入力シート（トラック）'!$J$51</f>
        <v>0</v>
      </c>
      <c r="AY10" s="375">
        <f>'入力シート（トラック）'!$K$51</f>
        <v>0</v>
      </c>
      <c r="AZ10" s="375">
        <f>'入力シート（トラック）'!$L$51</f>
        <v>0</v>
      </c>
      <c r="BA10" s="380" t="str">
        <f>IF(AND($D10&lt;&gt;"",COUNTBLANK(BB10:BF10)=5),5,"")</f>
        <v/>
      </c>
      <c r="BB10" s="381">
        <f>'入力シート（トラック）'!$B$62</f>
        <v>0</v>
      </c>
      <c r="BC10" s="381">
        <f>'入力シート（トラック）'!$B$63</f>
        <v>0</v>
      </c>
      <c r="BD10" s="381">
        <f>'入力シート（トラック）'!$B$64</f>
        <v>0</v>
      </c>
      <c r="BE10" s="381">
        <f>'入力シート（トラック）'!$B$65</f>
        <v>0</v>
      </c>
      <c r="BF10" s="381">
        <f>'入力シート（トラック）'!$B$66</f>
        <v>0</v>
      </c>
      <c r="BG10" s="306" t="str">
        <f>IF(AND($D10&lt;&gt;"",COUNTBLANK(BH10:BY10)=18),5,"")</f>
        <v/>
      </c>
      <c r="BH10" s="109">
        <f>'入力シート（トラック）'!$C$74</f>
        <v>0</v>
      </c>
      <c r="BI10" s="109">
        <f>'入力シート（トラック）'!$E$74</f>
        <v>0</v>
      </c>
      <c r="BJ10" s="109">
        <f>'入力シート（トラック）'!$C$76</f>
        <v>0</v>
      </c>
      <c r="BK10" s="109">
        <f>'入力シート（トラック）'!$C$75</f>
        <v>0</v>
      </c>
      <c r="BL10" s="109">
        <f>'入力シート（トラック）'!$E$75</f>
        <v>0</v>
      </c>
      <c r="BM10" s="164">
        <f>'入力シート（トラック）'!$C$76</f>
        <v>0</v>
      </c>
      <c r="BN10" s="148">
        <f>'入力シート（トラック）'!$G$74</f>
        <v>0</v>
      </c>
      <c r="BO10" s="109">
        <f>'入力シート（トラック）'!$I$74</f>
        <v>0</v>
      </c>
      <c r="BP10" s="109">
        <f>'入力シート（トラック）'!$G$76</f>
        <v>0</v>
      </c>
      <c r="BQ10" s="109">
        <f>'入力シート（トラック）'!$G$75</f>
        <v>0</v>
      </c>
      <c r="BR10" s="109">
        <f>'入力シート（トラック）'!$I$75</f>
        <v>0</v>
      </c>
      <c r="BS10" s="165">
        <f>'入力シート（トラック）'!$G$76</f>
        <v>0</v>
      </c>
      <c r="BT10" s="109">
        <f>'入力シート（トラック）'!$K$74</f>
        <v>0</v>
      </c>
      <c r="BU10" s="109">
        <f>'入力シート（トラック）'!$M$74</f>
        <v>0</v>
      </c>
      <c r="BV10" s="109">
        <f>'入力シート（トラック）'!$K$76</f>
        <v>0</v>
      </c>
      <c r="BW10" s="109">
        <f>'入力シート（トラック）'!$K$75</f>
        <v>0</v>
      </c>
      <c r="BX10" s="109">
        <f>'入力シート（トラック）'!$M$75</f>
        <v>0</v>
      </c>
      <c r="BY10" s="109">
        <f>'入力シート（トラック）'!$K$76</f>
        <v>0</v>
      </c>
      <c r="BZ10" s="306" t="str">
        <f>IF(AND($D10&lt;&gt;"",COUNTBLANK(CA10:CR10)=18),5,"")</f>
        <v/>
      </c>
      <c r="CA10" s="109">
        <f>'入力シート（トラック）'!$C$80</f>
        <v>0</v>
      </c>
      <c r="CB10" s="209">
        <f>'入力シート（トラック）'!$E$80</f>
        <v>0</v>
      </c>
      <c r="CC10" s="209">
        <f>'入力シート（トラック）'!$C$82</f>
        <v>0</v>
      </c>
      <c r="CD10" s="209">
        <f>'入力シート（トラック）'!$C$81</f>
        <v>0</v>
      </c>
      <c r="CE10" s="209">
        <f>'入力シート（トラック）'!$E$81</f>
        <v>0</v>
      </c>
      <c r="CF10" s="382">
        <f>'入力シート（トラック）'!$C$82</f>
        <v>0</v>
      </c>
      <c r="CG10" s="148">
        <f>'入力シート（トラック）'!$G$80</f>
        <v>0</v>
      </c>
      <c r="CH10" s="209">
        <f>'入力シート（トラック）'!$I$80</f>
        <v>0</v>
      </c>
      <c r="CI10" s="209">
        <f>'入力シート（トラック）'!$G$82</f>
        <v>0</v>
      </c>
      <c r="CJ10" s="209">
        <f>'入力シート（トラック）'!$G$81</f>
        <v>0</v>
      </c>
      <c r="CK10" s="209">
        <f>'入力シート（トラック）'!$I$81</f>
        <v>0</v>
      </c>
      <c r="CL10" s="383">
        <f>'入力シート（トラック）'!$G$82</f>
        <v>0</v>
      </c>
      <c r="CM10" s="109">
        <f>'入力シート（トラック）'!$K$80</f>
        <v>0</v>
      </c>
      <c r="CN10" s="209">
        <f>'入力シート（トラック）'!$M$80</f>
        <v>0</v>
      </c>
      <c r="CO10" s="209">
        <f>'入力シート（トラック）'!$K$82</f>
        <v>0</v>
      </c>
      <c r="CP10" s="209">
        <f>'入力シート（トラック）'!$K$81</f>
        <v>0</v>
      </c>
      <c r="CQ10" s="209">
        <f>'入力シート（トラック）'!$M$81</f>
        <v>0</v>
      </c>
      <c r="CR10" s="209">
        <f>'入力シート（トラック）'!$K$82</f>
        <v>0</v>
      </c>
      <c r="CS10" s="306" t="str">
        <f>IF(AND($D10&lt;&gt;"",COUNTBLANK(CT10:DK10)=18),5,"")</f>
        <v/>
      </c>
      <c r="CT10" s="292">
        <f>'入力シート（トラック）'!$C$86</f>
        <v>0</v>
      </c>
      <c r="CU10" s="345">
        <f>'入力シート（トラック）'!$E$86</f>
        <v>0</v>
      </c>
      <c r="CV10" s="345">
        <f>'入力シート（トラック）'!$C$88</f>
        <v>0</v>
      </c>
      <c r="CW10" s="345">
        <f>'入力シート（トラック）'!$C$87</f>
        <v>0</v>
      </c>
      <c r="CX10" s="345">
        <f>'入力シート（トラック）'!$E$87</f>
        <v>0</v>
      </c>
      <c r="CY10" s="293">
        <f>'入力シート（トラック）'!$C$88</f>
        <v>0</v>
      </c>
      <c r="CZ10" s="344">
        <f>'入力シート（トラック）'!$G$86</f>
        <v>0</v>
      </c>
      <c r="DA10" s="345">
        <f>'入力シート（トラック）'!$I$86</f>
        <v>0</v>
      </c>
      <c r="DB10" s="345">
        <f>'入力シート（トラック）'!$G$88</f>
        <v>0</v>
      </c>
      <c r="DC10" s="345">
        <f>'入力シート（トラック）'!$G$87</f>
        <v>0</v>
      </c>
      <c r="DD10" s="345">
        <f>'入力シート（トラック）'!$I$87</f>
        <v>0</v>
      </c>
      <c r="DE10" s="293">
        <f>'入力シート（トラック）'!$G$88</f>
        <v>0</v>
      </c>
      <c r="DF10" s="344">
        <f>'入力シート（トラック）'!$K$86</f>
        <v>0</v>
      </c>
      <c r="DG10" s="345">
        <f>'入力シート（トラック）'!$M$86</f>
        <v>0</v>
      </c>
      <c r="DH10" s="345">
        <f>'入力シート（トラック）'!$K$88</f>
        <v>0</v>
      </c>
      <c r="DI10" s="384">
        <f>'入力シート（トラック）'!$K$87</f>
        <v>0</v>
      </c>
      <c r="DJ10" s="345">
        <f>'入力シート（トラック）'!$M$87</f>
        <v>0</v>
      </c>
      <c r="DK10" s="353">
        <f>'入力シート（トラック）'!$K$88</f>
        <v>0</v>
      </c>
      <c r="DL10" s="306" t="str">
        <f>IF(AND($D10&lt;&gt;"",COUNTBLANK(DM10:DU10)=10),5,"")</f>
        <v/>
      </c>
      <c r="DM10" s="292">
        <f>'入力シート（トラック）'!$C$93</f>
        <v>0</v>
      </c>
      <c r="DN10" s="292">
        <f>'入力シート（トラック）'!$D$93</f>
        <v>0</v>
      </c>
      <c r="DO10" s="346">
        <f>'入力シート（トラック）'!$E$93</f>
        <v>0</v>
      </c>
      <c r="DP10" s="344">
        <f>'入力シート（トラック）'!$F$93</f>
        <v>0</v>
      </c>
      <c r="DQ10" s="292">
        <f>'入力シート（トラック）'!$G$93</f>
        <v>0</v>
      </c>
      <c r="DR10" s="347">
        <f>'入力シート（トラック）'!$H$93</f>
        <v>0</v>
      </c>
      <c r="DS10" s="292">
        <f>'入力シート（トラック）'!$I$93</f>
        <v>0</v>
      </c>
      <c r="DT10" s="292">
        <f>'入力シート（トラック）'!$J$93</f>
        <v>0</v>
      </c>
      <c r="DU10" s="292">
        <f>'入力シート（トラック）'!$K$93</f>
        <v>0</v>
      </c>
      <c r="DV10" s="346"/>
      <c r="DW10" s="306" t="str">
        <f>IF(AND($D10&lt;&gt;"",COUNTBLANK(DX10:DZ10)=3),5,"")</f>
        <v/>
      </c>
      <c r="DX10" s="346">
        <f>'入力シート（トラック）'!$B$96</f>
        <v>0</v>
      </c>
      <c r="DY10" s="345">
        <f>'入力シート（トラック）'!$B$97</f>
        <v>0</v>
      </c>
      <c r="DZ10" s="292">
        <f>'入力シート（トラック）'!$B$98</f>
        <v>0</v>
      </c>
      <c r="EA10" s="306" t="str">
        <f>IF(AND($D10&lt;&gt;"",COUNTBLANK(EB10:EE10)=5),5,"")</f>
        <v/>
      </c>
      <c r="EB10" s="292">
        <f>'入力シート（トラック）'!$B$102</f>
        <v>0</v>
      </c>
      <c r="EC10" s="345">
        <f>'入力シート（トラック）'!$B$104</f>
        <v>0</v>
      </c>
      <c r="ED10" s="292">
        <f>'入力シート（トラック）'!$B$105</f>
        <v>0</v>
      </c>
      <c r="EE10" s="346">
        <f>'入力シート（トラック）'!$B$106</f>
        <v>0</v>
      </c>
      <c r="EF10" s="306" t="str">
        <f>IF(AND($D10&lt;&gt;"",COUNTBLANK(EG10:EN10)=8),5,"")</f>
        <v/>
      </c>
      <c r="EG10" s="385">
        <f>'入力シート（トラック）'!$H$110</f>
        <v>0</v>
      </c>
      <c r="EH10" s="386">
        <f>'入力シート（トラック）'!$N$110</f>
        <v>0</v>
      </c>
      <c r="EI10" s="387">
        <f>'入力シート（トラック）'!$H$111</f>
        <v>0</v>
      </c>
      <c r="EJ10" s="386">
        <f>'入力シート（トラック）'!$N$111</f>
        <v>0</v>
      </c>
      <c r="EK10" s="387">
        <f>'入力シート（トラック）'!$H$112</f>
        <v>0</v>
      </c>
      <c r="EL10" s="386">
        <f>'入力シート（トラック）'!$N$112</f>
        <v>0</v>
      </c>
      <c r="EM10" s="387">
        <f>'入力シート（トラック）'!$H$113</f>
        <v>0</v>
      </c>
      <c r="EN10" s="388">
        <f>'入力シート（トラック）'!$N$113</f>
        <v>0</v>
      </c>
      <c r="EO10" s="306" t="str">
        <f>IF(AND($D10&lt;&gt;"",COUNTBLANK(EP10:EX10)=9),5,"")</f>
        <v/>
      </c>
      <c r="EP10" s="346">
        <f>'入力シート（トラック）'!$D$122</f>
        <v>0</v>
      </c>
      <c r="EQ10" s="345">
        <f>'入力シート（トラック）'!$D$123</f>
        <v>0</v>
      </c>
      <c r="ER10" s="353">
        <f>'入力シート（トラック）'!$D$124</f>
        <v>0</v>
      </c>
      <c r="ES10" s="344">
        <f>'入力シート（トラック）'!$D$125</f>
        <v>0</v>
      </c>
      <c r="ET10" s="345">
        <f>'入力シート（トラック）'!$D$126</f>
        <v>0</v>
      </c>
      <c r="EU10" s="293">
        <f>'入力シート（トラック）'!$D$127</f>
        <v>0</v>
      </c>
      <c r="EV10" s="292">
        <f>'入力シート（トラック）'!$D$128</f>
        <v>0</v>
      </c>
      <c r="EW10" s="345">
        <f>'入力シート（トラック）'!$D$129</f>
        <v>0</v>
      </c>
      <c r="EX10" s="346">
        <f>'入力シート（トラック）'!$D$130</f>
        <v>0</v>
      </c>
      <c r="EY10" s="306">
        <f>IF(AND($D10&lt;&gt;"",COUNTBLANK(EZ10:FT10)=21),5,"")</f>
        <v>5</v>
      </c>
      <c r="EZ10" s="161" t="str">
        <f>IF('入力シート（トラック）'!$I$135="",IF('入力シート（トラック）'!$J$135="","",'入力シート（トラック）'!$J$135),'入力シート（トラック）'!$I$135)</f>
        <v/>
      </c>
      <c r="FA10" s="161" t="str">
        <f>IF('入力シート（トラック）'!$I$136="",IF('入力シート（トラック）'!$J$136="","",'入力シート（トラック）'!$J$136),'入力シート（トラック）'!$I$136)</f>
        <v/>
      </c>
      <c r="FB10" s="161" t="str">
        <f>IF('入力シート（トラック）'!$I$138="",IF('入力シート（トラック）'!$J$138="","",'入力シート（トラック）'!$J$138),'入力シート（トラック）'!$I$138)</f>
        <v/>
      </c>
      <c r="FC10" s="161" t="str">
        <f>IF('入力シート（トラック）'!$I$139="",IF('入力シート（トラック）'!$J$139="","",'入力シート（トラック）'!$J$139),'入力シート（トラック）'!$I$139)</f>
        <v/>
      </c>
      <c r="FD10" s="161" t="str">
        <f>IF('入力シート（トラック）'!$I$141="",IF('入力シート（トラック）'!$J$141="","",'入力シート（トラック）'!$J$141),'入力シート（トラック）'!$I$141)</f>
        <v/>
      </c>
      <c r="FE10" s="161" t="str">
        <f>IF('入力シート（トラック）'!$I$142="",IF('入力シート（トラック）'!$J$142="","",'入力シート（トラック）'!$J$142),'入力シート（トラック）'!$I$142)</f>
        <v/>
      </c>
      <c r="FF10" s="293" t="str">
        <f>'入力シート（トラック）'!$E$137&amp;'入力シート（トラック）'!$E$140&amp;'入力シート（トラック）'!$E$143</f>
        <v/>
      </c>
      <c r="FG10" s="161" t="str">
        <f>IF('入力シート（トラック）'!$I$144="",IF('入力シート（トラック）'!$J$144="","",'入力シート（トラック）'!$J$144),'入力シート（トラック）'!$I$144)</f>
        <v/>
      </c>
      <c r="FH10" s="161" t="str">
        <f>IF('入力シート（トラック）'!$I$145="",IF('入力シート（トラック）'!$J$145="","",'入力シート（トラック）'!$J$145),'入力シート（トラック）'!$I$145)</f>
        <v/>
      </c>
      <c r="FI10" s="161" t="str">
        <f>IF('入力シート（トラック）'!$I$147="",IF('入力シート（トラック）'!$J$147="","",'入力シート（トラック）'!$J$147),'入力シート（トラック）'!$I$147)</f>
        <v/>
      </c>
      <c r="FJ10" s="161" t="str">
        <f>IF('入力シート（トラック）'!$I$148="",IF('入力シート（トラック）'!$J$148="","",'入力シート（トラック）'!$J$148),'入力シート（トラック）'!$I$148)</f>
        <v/>
      </c>
      <c r="FK10" s="161" t="str">
        <f>IF('入力シート（トラック）'!$I$150="",IF('入力シート（トラック）'!$J$150="","",'入力シート（トラック）'!$J$150),'入力シート（トラック）'!$I$150)</f>
        <v/>
      </c>
      <c r="FL10" s="161" t="str">
        <f>IF('入力シート（トラック）'!$I$151="",IF('入力シート（トラック）'!$J$151="","",'入力シート（トラック）'!$J$151),'入力シート（トラック）'!$I$151)</f>
        <v/>
      </c>
      <c r="FM10" s="293" t="str">
        <f>'入力シート（トラック）'!$E$146&amp;'入力シート（トラック）'!$E$149&amp;'入力シート（トラック）'!$E$152</f>
        <v/>
      </c>
      <c r="FN10" s="161" t="str">
        <f>IF('入力シート（トラック）'!$I$153="",IF('入力シート（トラック）'!$J$153="","",'入力シート（トラック）'!$J$153),'入力シート（トラック）'!$I$153)</f>
        <v/>
      </c>
      <c r="FO10" s="161" t="str">
        <f>IF('入力シート（トラック）'!$I$154="",IF('入力シート（トラック）'!$J$154="","",'入力シート（トラック）'!$J$154),'入力シート（トラック）'!$I$154)</f>
        <v/>
      </c>
      <c r="FP10" s="161" t="str">
        <f>IF('入力シート（トラック）'!$I$156="",IF('入力シート（トラック）'!$J$156="","",'入力シート（トラック）'!$J$156),'入力シート（トラック）'!$I$156)</f>
        <v/>
      </c>
      <c r="FQ10" s="161" t="str">
        <f>IF('入力シート（トラック）'!$I$157="",IF('入力シート（トラック）'!$J$157="","",'入力シート（トラック）'!$J$157),'入力シート（トラック）'!$I$157)</f>
        <v/>
      </c>
      <c r="FR10" s="161" t="str">
        <f>IF('入力シート（トラック）'!$I$159="",IF('入力シート（トラック）'!$J$159="","",'入力シート（トラック）'!$J$159),'入力シート（トラック）'!$I$159)</f>
        <v/>
      </c>
      <c r="FS10" s="161" t="str">
        <f>IF('入力シート（トラック）'!$I$160="",IF('入力シート（トラック）'!$J$160="","",'入力シート（トラック）'!$J$160),'入力シート（トラック）'!$I$160)</f>
        <v/>
      </c>
      <c r="FT10" s="293" t="str">
        <f>'入力シート（トラック）'!$E$155&amp;'入力シート（トラック）'!$E$158&amp;'入力シート（トラック）'!$E$161</f>
        <v/>
      </c>
      <c r="FU10" s="306" t="str">
        <f>IF(AND($D10&lt;&gt;"",COUNTBLANK(FV10:FX10)=3),5,"")</f>
        <v/>
      </c>
      <c r="FV10" s="389">
        <f>'入力シート（トラック）'!$B$164</f>
        <v>0</v>
      </c>
      <c r="FW10" s="345">
        <f>'入力シート（トラック）'!$B$165</f>
        <v>0</v>
      </c>
      <c r="FX10" s="345">
        <f>'入力シート（トラック）'!$B$166</f>
        <v>0</v>
      </c>
      <c r="FY10" s="306" t="str">
        <f>IF(AND($D10&lt;&gt;"",COUNTBLANK(FZ10:GZ10)=27),5,"")</f>
        <v/>
      </c>
      <c r="FZ10" s="292">
        <f>'入力シート（トラック）'!$G$173</f>
        <v>0</v>
      </c>
      <c r="GA10" s="292">
        <f>'入力シート（トラック）'!$G$174</f>
        <v>0</v>
      </c>
      <c r="GB10" s="292">
        <f>'入力シート（トラック）'!$G$175</f>
        <v>0</v>
      </c>
      <c r="GC10" s="292">
        <f>'入力シート（トラック）'!$H$173</f>
        <v>0</v>
      </c>
      <c r="GD10" s="292">
        <f>'入力シート（トラック）'!$H$174</f>
        <v>0</v>
      </c>
      <c r="GE10" s="292">
        <f>'入力シート（トラック）'!$H$175</f>
        <v>0</v>
      </c>
      <c r="GF10" s="292">
        <f>'入力シート（トラック）'!$I$173</f>
        <v>0</v>
      </c>
      <c r="GG10" s="292">
        <f>'入力シート（トラック）'!$I$174</f>
        <v>0</v>
      </c>
      <c r="GH10" s="346">
        <f>'入力シート（トラック）'!$I$175</f>
        <v>0</v>
      </c>
      <c r="GI10" s="344">
        <f>'入力シート（トラック）'!$J$173</f>
        <v>0</v>
      </c>
      <c r="GJ10" s="292">
        <f>'入力シート（トラック）'!$J$174</f>
        <v>0</v>
      </c>
      <c r="GK10" s="292">
        <f>'入力シート（トラック）'!$J$175</f>
        <v>0</v>
      </c>
      <c r="GL10" s="292">
        <f>'入力シート（トラック）'!$K$173</f>
        <v>0</v>
      </c>
      <c r="GM10" s="292">
        <f>'入力シート（トラック）'!$K$174</f>
        <v>0</v>
      </c>
      <c r="GN10" s="292">
        <f>'入力シート（トラック）'!$K$175</f>
        <v>0</v>
      </c>
      <c r="GO10" s="292">
        <f>'入力シート（トラック）'!$L$173</f>
        <v>0</v>
      </c>
      <c r="GP10" s="292">
        <f>'入力シート（トラック）'!$L$174</f>
        <v>0</v>
      </c>
      <c r="GQ10" s="346">
        <f>'入力シート（トラック）'!$L$175</f>
        <v>0</v>
      </c>
      <c r="GR10" s="344">
        <f>'入力シート（トラック）'!$M$173</f>
        <v>0</v>
      </c>
      <c r="GS10" s="292">
        <f>'入力シート（トラック）'!$M$174</f>
        <v>0</v>
      </c>
      <c r="GT10" s="292">
        <f>'入力シート（トラック）'!$M$175</f>
        <v>0</v>
      </c>
      <c r="GU10" s="292">
        <f>'入力シート（トラック）'!$N$173</f>
        <v>0</v>
      </c>
      <c r="GV10" s="292">
        <f>'入力シート（トラック）'!$N$174</f>
        <v>0</v>
      </c>
      <c r="GW10" s="292">
        <f>'入力シート（トラック）'!$N$175</f>
        <v>0</v>
      </c>
      <c r="GX10" s="292">
        <f>'入力シート（トラック）'!$O$173</f>
        <v>0</v>
      </c>
      <c r="GY10" s="292">
        <f>'入力シート（トラック）'!$O$174</f>
        <v>0</v>
      </c>
      <c r="GZ10" s="292">
        <f>'入力シート（トラック）'!$O$175</f>
        <v>0</v>
      </c>
      <c r="HA10" s="390">
        <f>'入力シート（トラック）'!$D$178</f>
        <v>0</v>
      </c>
      <c r="HB10" s="306">
        <f>IF(AND($D10&lt;&gt;"",COUNTBLANK(HC10:HK10)=9),5,"")</f>
        <v>5</v>
      </c>
      <c r="HC10" s="389" t="str">
        <f>IF('入力シート（トラック）'!$D$184="",IF('入力シート（トラック）'!$G$184="","",'入力シート（トラック）'!$G$184),'入力シート（トラック）'!$D$184)</f>
        <v/>
      </c>
      <c r="HD10" s="345" t="str">
        <f>IF('入力シート（トラック）'!$D$185="",IF('入力シート（トラック）'!$G$185="","",'入力シート（トラック）'!$G$185),'入力シート（トラック）'!$D$185)</f>
        <v/>
      </c>
      <c r="HE10" s="353" t="str">
        <f>IF('入力シート（トラック）'!$D$186="",IF('入力シート（トラック）'!$G$186="","",'入力シート（トラック）'!$G$186),'入力シート（トラック）'!$D$186)</f>
        <v/>
      </c>
      <c r="HF10" s="344" t="str">
        <f>IF('入力シート（トラック）'!$D$187="",IF('入力シート（トラック）'!$G$187="","",'入力シート（トラック）'!$G$187),'入力シート（トラック）'!$D$187)</f>
        <v/>
      </c>
      <c r="HG10" s="345" t="str">
        <f>IF('入力シート（トラック）'!$D$188="",IF('入力シート（トラック）'!$G$188="","",'入力シート（トラック）'!$G$188),'入力シート（トラック）'!$D$188)</f>
        <v/>
      </c>
      <c r="HH10" s="293" t="str">
        <f>IF('入力シート（トラック）'!$D$189="",IF('入力シート（トラック）'!$G$189="","",'入力シート（トラック）'!$G$189),'入力シート（トラック）'!$D$189)</f>
        <v/>
      </c>
      <c r="HI10" s="344" t="str">
        <f>IF('入力シート（トラック）'!$D$190="",IF('入力シート（トラック）'!$G$190="","",'入力シート（トラック）'!$G$190),'入力シート（トラック）'!$D$190)</f>
        <v/>
      </c>
      <c r="HJ10" s="345" t="str">
        <f>IF('入力シート（トラック）'!$D$191="",IF('入力シート（トラック）'!$G$191="","",'入力シート（トラック）'!$G$191),'入力シート（トラック）'!$D$191)</f>
        <v/>
      </c>
      <c r="HK10" s="391" t="str">
        <f>IF('入力シート（トラック）'!$D$192="",IF('入力シート（トラック）'!$G$192="","",'入力シート（トラック）'!$G$192),'入力シート（トラック）'!$D$192)</f>
        <v/>
      </c>
      <c r="HL10" s="292" t="str">
        <f>IF('入力シート（トラック）'!$I$184="",IF('入力シート（トラック）'!$L$184="","",'入力シート（トラック）'!$L$184),'入力シート（トラック）'!$I$184)</f>
        <v/>
      </c>
      <c r="HM10" s="161" t="str">
        <f>IF('入力シート（トラック）'!$I$185="",IF('入力シート（トラック）'!$L$185="","",'入力シート（トラック）'!$L$185),'入力シート（トラック）'!$I$185)</f>
        <v/>
      </c>
      <c r="HN10" s="389" t="str">
        <f>IF('入力シート（トラック）'!$I$186="",IF('入力シート（トラック）'!$L$186="","",'入力シート（トラック）'!$L$186),'入力シート（トラック）'!$I$186)</f>
        <v/>
      </c>
      <c r="HO10" s="344" t="str">
        <f>IF('入力シート（トラック）'!$I$187="",IF('入力シート（トラック）'!$L$187="","",'入力シート（トラック）'!$L$187),'入力シート（トラック）'!$I$187)</f>
        <v/>
      </c>
      <c r="HP10" s="161" t="str">
        <f>IF('入力シート（トラック）'!$I$188="",IF('入力シート（トラック）'!$L$188="","",'入力シート（トラック）'!$L$188),'入力シート（トラック）'!$I$188)</f>
        <v/>
      </c>
      <c r="HQ10" s="392" t="str">
        <f>IF('入力シート（トラック）'!$I$189="",IF('入力シート（トラック）'!$L$189="","",'入力シート（トラック）'!$L$189),'入力シート（トラック）'!$I$189)</f>
        <v/>
      </c>
      <c r="HR10" s="292" t="str">
        <f>IF('入力シート（トラック）'!$I$190="",IF('入力シート（トラック）'!$L$190="","",'入力シート（トラック）'!$L$190),'入力シート（トラック）'!$I$190)</f>
        <v/>
      </c>
      <c r="HS10" s="161" t="str">
        <f>IF('入力シート（トラック）'!$I$191="",IF('入力シート（トラック）'!$L$191="","",'入力シート（トラック）'!$L$191),'入力シート（トラック）'!$I$191)</f>
        <v/>
      </c>
      <c r="HT10" s="161" t="str">
        <f>IF('入力シート（トラック）'!$I$192="",IF('入力シート（トラック）'!$L$192="","",'入力シート（トラック）'!$L$192),'入力シート（トラック）'!$I$192)</f>
        <v/>
      </c>
      <c r="HU10" s="306" t="str">
        <f>IF(AND($D10&lt;&gt;"",COUNTBLANK(HV10:IE10)=10),5,"")</f>
        <v/>
      </c>
      <c r="HV10" s="307">
        <f>'入力シート（トラック）'!$B$208</f>
        <v>0</v>
      </c>
      <c r="HW10" s="345"/>
      <c r="HX10" s="345"/>
      <c r="HY10" s="345"/>
      <c r="HZ10" s="345"/>
      <c r="IA10" s="345"/>
      <c r="IB10" s="345"/>
      <c r="IC10" s="346"/>
      <c r="ID10" s="345"/>
      <c r="IE10" s="346"/>
      <c r="IF10" s="306" t="str">
        <f>IF(AND($D10&lt;&gt;"",COUNTBLANK(IG10:JP10)=36),5,"")</f>
        <v/>
      </c>
      <c r="IG10" s="345">
        <f>'入力シート（トラック）'!$J$220</f>
        <v>0</v>
      </c>
      <c r="IH10" s="345">
        <f>'入力シート（トラック）'!$K$220</f>
        <v>0</v>
      </c>
      <c r="II10" s="345">
        <f>'入力シート（トラック）'!$L$220</f>
        <v>0</v>
      </c>
      <c r="IJ10" s="345">
        <f>'入力シート（トラック）'!$M$220</f>
        <v>0</v>
      </c>
      <c r="IK10" s="345">
        <f>'入力シート（トラック）'!$N$220</f>
        <v>0</v>
      </c>
      <c r="IL10" s="293">
        <f>'入力シート（トラック）'!$O$220</f>
        <v>0</v>
      </c>
      <c r="IM10" s="292">
        <f>'入力シート（トラック）'!$J$221</f>
        <v>0</v>
      </c>
      <c r="IN10" s="345">
        <f>'入力シート（トラック）'!$K$221</f>
        <v>0</v>
      </c>
      <c r="IO10" s="345">
        <f>'入力シート（トラック）'!$L$221</f>
        <v>0</v>
      </c>
      <c r="IP10" s="345">
        <f>'入力シート（トラック）'!$M$221</f>
        <v>0</v>
      </c>
      <c r="IQ10" s="345">
        <f>'入力シート（トラック）'!$N$221</f>
        <v>0</v>
      </c>
      <c r="IR10" s="353">
        <f>'入力シート（トラック）'!$O$221</f>
        <v>0</v>
      </c>
      <c r="IS10" s="344">
        <f>'入力シート（トラック）'!$J$222</f>
        <v>0</v>
      </c>
      <c r="IT10" s="345">
        <f>'入力シート（トラック）'!$K$222</f>
        <v>0</v>
      </c>
      <c r="IU10" s="345">
        <f>'入力シート（トラック）'!$L$222</f>
        <v>0</v>
      </c>
      <c r="IV10" s="345">
        <f>'入力シート（トラック）'!$M$222</f>
        <v>0</v>
      </c>
      <c r="IW10" s="345">
        <f>'入力シート（トラック）'!$N$222</f>
        <v>0</v>
      </c>
      <c r="IX10" s="293">
        <f>'入力シート（トラック）'!$O$222</f>
        <v>0</v>
      </c>
      <c r="IY10" s="292">
        <f>'入力シート（トラック）'!$J$223</f>
        <v>0</v>
      </c>
      <c r="IZ10" s="345">
        <f>'入力シート（トラック）'!$K$223</f>
        <v>0</v>
      </c>
      <c r="JA10" s="345">
        <f>'入力シート（トラック）'!$L$223</f>
        <v>0</v>
      </c>
      <c r="JB10" s="345">
        <f>'入力シート（トラック）'!$M$223</f>
        <v>0</v>
      </c>
      <c r="JC10" s="345">
        <f>'入力シート（トラック）'!$N$223</f>
        <v>0</v>
      </c>
      <c r="JD10" s="353">
        <f>'入力シート（トラック）'!$O$223</f>
        <v>0</v>
      </c>
      <c r="JE10" s="344">
        <f>'入力シート（トラック）'!$J$224</f>
        <v>0</v>
      </c>
      <c r="JF10" s="345">
        <f>'入力シート（トラック）'!$K$224</f>
        <v>0</v>
      </c>
      <c r="JG10" s="345">
        <f>'入力シート（トラック）'!$L$224</f>
        <v>0</v>
      </c>
      <c r="JH10" s="345">
        <f>'入力シート（トラック）'!$M$224</f>
        <v>0</v>
      </c>
      <c r="JI10" s="345">
        <f>'入力シート（トラック）'!$N$224</f>
        <v>0</v>
      </c>
      <c r="JJ10" s="293">
        <f>'入力シート（トラック）'!$O$224</f>
        <v>0</v>
      </c>
      <c r="JK10" s="292">
        <f>'入力シート（トラック）'!$J$225</f>
        <v>0</v>
      </c>
      <c r="JL10" s="345">
        <f>'入力シート（トラック）'!$K$225</f>
        <v>0</v>
      </c>
      <c r="JM10" s="345">
        <f>'入力シート（トラック）'!$L$225</f>
        <v>0</v>
      </c>
      <c r="JN10" s="345">
        <f>'入力シート（トラック）'!$M$225</f>
        <v>0</v>
      </c>
      <c r="JO10" s="345">
        <f>'入力シート（トラック）'!$N$225</f>
        <v>0</v>
      </c>
      <c r="JP10" s="345">
        <f>'入力シート（トラック）'!$O$225</f>
        <v>0</v>
      </c>
      <c r="JQ10" s="306" t="str">
        <f>IF(AND($D10&lt;&gt;"",COUNTBLANK(JR10:KI10)=18),5,"")</f>
        <v/>
      </c>
      <c r="JR10" s="345">
        <f>'入力シート（トラック）'!$J$230</f>
        <v>0</v>
      </c>
      <c r="JS10" s="345">
        <f>'入力シート（トラック）'!$K$230</f>
        <v>0</v>
      </c>
      <c r="JT10" s="345">
        <f>'入力シート（トラック）'!$L$230</f>
        <v>0</v>
      </c>
      <c r="JU10" s="345">
        <f>'入力シート（トラック）'!$M$230</f>
        <v>0</v>
      </c>
      <c r="JV10" s="345">
        <f>'入力シート（トラック）'!$N$230</f>
        <v>0</v>
      </c>
      <c r="JW10" s="353">
        <f>'入力シート（トラック）'!$O$230</f>
        <v>0</v>
      </c>
      <c r="JX10" s="344">
        <f>'入力シート（トラック）'!$J$231</f>
        <v>0</v>
      </c>
      <c r="JY10" s="345">
        <f>'入力シート（トラック）'!$K$231</f>
        <v>0</v>
      </c>
      <c r="JZ10" s="345">
        <f>'入力シート（トラック）'!$L$231</f>
        <v>0</v>
      </c>
      <c r="KA10" s="345">
        <f>'入力シート（トラック）'!$M$231</f>
        <v>0</v>
      </c>
      <c r="KB10" s="345">
        <f>'入力シート（トラック）'!$N$231</f>
        <v>0</v>
      </c>
      <c r="KC10" s="293">
        <f>'入力シート（トラック）'!$O$231</f>
        <v>0</v>
      </c>
      <c r="KD10" s="292">
        <f>'入力シート（トラック）'!$J$232</f>
        <v>0</v>
      </c>
      <c r="KE10" s="345">
        <f>'入力シート（トラック）'!$K$232</f>
        <v>0</v>
      </c>
      <c r="KF10" s="345">
        <f>'入力シート（トラック）'!$L$232</f>
        <v>0</v>
      </c>
      <c r="KG10" s="345">
        <f>'入力シート（トラック）'!$M$232</f>
        <v>0</v>
      </c>
      <c r="KH10" s="345">
        <f>'入力シート（トラック）'!$N$232</f>
        <v>0</v>
      </c>
      <c r="KI10" s="345">
        <f>'入力シート（トラック）'!$O$232</f>
        <v>0</v>
      </c>
      <c r="KJ10" s="306" t="str">
        <f>IF(AND($D10&lt;&gt;"",COUNTBLANK(KK10:LT10)=36),5,"")</f>
        <v/>
      </c>
      <c r="KK10" s="292">
        <f>'入力シート（トラック）'!$J$238</f>
        <v>0</v>
      </c>
      <c r="KL10" s="292">
        <f>'入力シート（トラック）'!$K$238</f>
        <v>0</v>
      </c>
      <c r="KM10" s="292">
        <f>'入力シート（トラック）'!$L$238</f>
        <v>0</v>
      </c>
      <c r="KN10" s="292">
        <f>'入力シート（トラック）'!$M$238</f>
        <v>0</v>
      </c>
      <c r="KO10" s="292">
        <f>'入力シート（トラック）'!$N$238</f>
        <v>0</v>
      </c>
      <c r="KP10" s="347">
        <f>'入力シート（トラック）'!$O$238</f>
        <v>0</v>
      </c>
      <c r="KQ10" s="292">
        <f>'入力シート（トラック）'!$J$239</f>
        <v>0</v>
      </c>
      <c r="KR10" s="345">
        <f>'入力シート（トラック）'!$K$239</f>
        <v>0</v>
      </c>
      <c r="KS10" s="345">
        <f>'入力シート（トラック）'!$L$239</f>
        <v>0</v>
      </c>
      <c r="KT10" s="345">
        <f>'入力シート（トラック）'!$M$239</f>
        <v>0</v>
      </c>
      <c r="KU10" s="345">
        <f>'入力シート（トラック）'!$N$239</f>
        <v>0</v>
      </c>
      <c r="KV10" s="353">
        <f>'入力シート（トラック）'!$O$239</f>
        <v>0</v>
      </c>
      <c r="KW10" s="344">
        <f>'入力シート（トラック）'!$J$240</f>
        <v>0</v>
      </c>
      <c r="KX10" s="345">
        <f>'入力シート（トラック）'!$K$240</f>
        <v>0</v>
      </c>
      <c r="KY10" s="345">
        <f>'入力シート（トラック）'!$L$240</f>
        <v>0</v>
      </c>
      <c r="KZ10" s="345">
        <f>'入力シート（トラック）'!$M$240</f>
        <v>0</v>
      </c>
      <c r="LA10" s="345">
        <f>'入力シート（トラック）'!$N$240</f>
        <v>0</v>
      </c>
      <c r="LB10" s="293">
        <f>'入力シート（トラック）'!$O$240</f>
        <v>0</v>
      </c>
      <c r="LC10" s="292">
        <f>'入力シート（トラック）'!$J$241</f>
        <v>0</v>
      </c>
      <c r="LD10" s="345">
        <f>'入力シート（トラック）'!$K$241</f>
        <v>0</v>
      </c>
      <c r="LE10" s="345">
        <f>'入力シート（トラック）'!$L$241</f>
        <v>0</v>
      </c>
      <c r="LF10" s="345">
        <f>'入力シート（トラック）'!$M$241</f>
        <v>0</v>
      </c>
      <c r="LG10" s="345">
        <f>'入力シート（トラック）'!$N$241</f>
        <v>0</v>
      </c>
      <c r="LH10" s="353">
        <f>'入力シート（トラック）'!$O$241</f>
        <v>0</v>
      </c>
      <c r="LI10" s="344">
        <f>'入力シート（トラック）'!$J$242</f>
        <v>0</v>
      </c>
      <c r="LJ10" s="345">
        <f>'入力シート（トラック）'!$K$242</f>
        <v>0</v>
      </c>
      <c r="LK10" s="345">
        <f>'入力シート（トラック）'!$L$242</f>
        <v>0</v>
      </c>
      <c r="LL10" s="345">
        <f>'入力シート（トラック）'!$M$242</f>
        <v>0</v>
      </c>
      <c r="LM10" s="345">
        <f>'入力シート（トラック）'!$N$242</f>
        <v>0</v>
      </c>
      <c r="LN10" s="293">
        <f>'入力シート（トラック）'!$O$242</f>
        <v>0</v>
      </c>
      <c r="LO10" s="292">
        <f>'入力シート（トラック）'!$J$243</f>
        <v>0</v>
      </c>
      <c r="LP10" s="345">
        <f>'入力シート（トラック）'!$K$243</f>
        <v>0</v>
      </c>
      <c r="LQ10" s="345">
        <f>'入力シート（トラック）'!$L$243</f>
        <v>0</v>
      </c>
      <c r="LR10" s="345">
        <f>'入力シート（トラック）'!$M$243</f>
        <v>0</v>
      </c>
      <c r="LS10" s="345">
        <f>'入力シート（トラック）'!$N$243</f>
        <v>0</v>
      </c>
      <c r="LT10" s="345">
        <f>'入力シート（トラック）'!$O$243</f>
        <v>0</v>
      </c>
      <c r="LU10" s="306" t="str">
        <f>IF(AND($D10&lt;&gt;"",COUNTBLANK(LV10:MY10)=30),5,"")</f>
        <v/>
      </c>
      <c r="LV10" s="354">
        <f>'入力シート（トラック）'!$J$248</f>
        <v>0</v>
      </c>
      <c r="LW10" s="354">
        <f>'入力シート（トラック）'!$K$248</f>
        <v>0</v>
      </c>
      <c r="LX10" s="354">
        <f>'入力シート（トラック）'!$L$248</f>
        <v>0</v>
      </c>
      <c r="LY10" s="354">
        <f>'入力シート（トラック）'!$M$248</f>
        <v>0</v>
      </c>
      <c r="LZ10" s="354">
        <f>'入力シート（トラック）'!$N$248</f>
        <v>0</v>
      </c>
      <c r="MA10" s="355">
        <f>'入力シート（トラック）'!$O$248</f>
        <v>0</v>
      </c>
      <c r="MB10" s="356">
        <f>'入力シート（トラック）'!$J$249</f>
        <v>0</v>
      </c>
      <c r="MC10" s="357">
        <f>'入力シート（トラック）'!$K$249</f>
        <v>0</v>
      </c>
      <c r="MD10" s="357">
        <f>'入力シート（トラック）'!$L$249</f>
        <v>0</v>
      </c>
      <c r="ME10" s="357">
        <f>'入力シート（トラック）'!$M$249</f>
        <v>0</v>
      </c>
      <c r="MF10" s="357">
        <f>'入力シート（トラック）'!$N$249</f>
        <v>0</v>
      </c>
      <c r="MG10" s="358">
        <f>'入力シート（トラック）'!$O$249</f>
        <v>0</v>
      </c>
      <c r="MH10" s="292">
        <f>'入力シート（トラック）'!$J$250</f>
        <v>0</v>
      </c>
      <c r="MI10" s="345">
        <f>'入力シート（トラック）'!$K$250</f>
        <v>0</v>
      </c>
      <c r="MJ10" s="345">
        <f>'入力シート（トラック）'!$L$250</f>
        <v>0</v>
      </c>
      <c r="MK10" s="345">
        <f>'入力シート（トラック）'!$M$250</f>
        <v>0</v>
      </c>
      <c r="ML10" s="345">
        <f>'入力シート（トラック）'!$N$250</f>
        <v>0</v>
      </c>
      <c r="MM10" s="353">
        <f>'入力シート（トラック）'!$O$250</f>
        <v>0</v>
      </c>
      <c r="MN10" s="344">
        <f>'入力シート（トラック）'!$J$251</f>
        <v>0</v>
      </c>
      <c r="MO10" s="345">
        <f>'入力シート（トラック）'!$K$251</f>
        <v>0</v>
      </c>
      <c r="MP10" s="345">
        <f>'入力シート（トラック）'!$L$251</f>
        <v>0</v>
      </c>
      <c r="MQ10" s="345">
        <f>'入力シート（トラック）'!$M$251</f>
        <v>0</v>
      </c>
      <c r="MR10" s="345">
        <f>'入力シート（トラック）'!$N$251</f>
        <v>0</v>
      </c>
      <c r="MS10" s="293">
        <f>'入力シート（トラック）'!$O$251</f>
        <v>0</v>
      </c>
      <c r="MT10" s="292">
        <f>'入力シート（トラック）'!$J$252</f>
        <v>0</v>
      </c>
      <c r="MU10" s="345">
        <f>'入力シート（トラック）'!$K$252</f>
        <v>0</v>
      </c>
      <c r="MV10" s="345">
        <f>'入力シート（トラック）'!$L$252</f>
        <v>0</v>
      </c>
      <c r="MW10" s="345">
        <f>'入力シート（トラック）'!$M$252</f>
        <v>0</v>
      </c>
      <c r="MX10" s="345">
        <f>'入力シート（トラック）'!$N$252</f>
        <v>0</v>
      </c>
      <c r="MY10" s="345">
        <f>'入力シート（トラック）'!$O$252</f>
        <v>0</v>
      </c>
      <c r="MZ10" s="306" t="str">
        <f>IF(AND($D10&lt;&gt;"",COUNTBLANK(NA10:OJ10)=36),5,"")</f>
        <v/>
      </c>
      <c r="NA10" s="346">
        <f>'入力シート（トラック）'!$J$257</f>
        <v>0</v>
      </c>
      <c r="NB10" s="345">
        <f>'入力シート（トラック）'!$K$257</f>
        <v>0</v>
      </c>
      <c r="NC10" s="345">
        <f>'入力シート（トラック）'!$L$257</f>
        <v>0</v>
      </c>
      <c r="ND10" s="345">
        <f>'入力シート（トラック）'!$M$257</f>
        <v>0</v>
      </c>
      <c r="NE10" s="345">
        <f>'入力シート（トラック）'!$N$257</f>
        <v>0</v>
      </c>
      <c r="NF10" s="347">
        <f>'入力シート（トラック）'!$O$257</f>
        <v>0</v>
      </c>
      <c r="NG10" s="292">
        <f>'入力シート（トラック）'!$J$258</f>
        <v>0</v>
      </c>
      <c r="NH10" s="345">
        <f>'入力シート（トラック）'!$K$258</f>
        <v>0</v>
      </c>
      <c r="NI10" s="345">
        <f>'入力シート（トラック）'!$L$258</f>
        <v>0</v>
      </c>
      <c r="NJ10" s="345">
        <f>'入力シート（トラック）'!$M$258</f>
        <v>0</v>
      </c>
      <c r="NK10" s="345">
        <f>'入力シート（トラック）'!$N$258</f>
        <v>0</v>
      </c>
      <c r="NL10" s="353">
        <f>'入力シート（トラック）'!$O$258</f>
        <v>0</v>
      </c>
      <c r="NM10" s="344">
        <f>'入力シート（トラック）'!$J$259</f>
        <v>0</v>
      </c>
      <c r="NN10" s="345">
        <f>'入力シート（トラック）'!$K$259</f>
        <v>0</v>
      </c>
      <c r="NO10" s="345">
        <f>'入力シート（トラック）'!$L$259</f>
        <v>0</v>
      </c>
      <c r="NP10" s="345">
        <f>'入力シート（トラック）'!$M$259</f>
        <v>0</v>
      </c>
      <c r="NQ10" s="345">
        <f>'入力シート（トラック）'!$N$259</f>
        <v>0</v>
      </c>
      <c r="NR10" s="293">
        <f>'入力シート（トラック）'!$O$259</f>
        <v>0</v>
      </c>
      <c r="NS10" s="292">
        <f>'入力シート（トラック）'!$J$260</f>
        <v>0</v>
      </c>
      <c r="NT10" s="345">
        <f>'入力シート（トラック）'!$K$260</f>
        <v>0</v>
      </c>
      <c r="NU10" s="345">
        <f>'入力シート（トラック）'!$L$260</f>
        <v>0</v>
      </c>
      <c r="NV10" s="345">
        <f>'入力シート（トラック）'!$M$260</f>
        <v>0</v>
      </c>
      <c r="NW10" s="345">
        <f>'入力シート（トラック）'!$N$260</f>
        <v>0</v>
      </c>
      <c r="NX10" s="353">
        <f>'入力シート（トラック）'!$O$260</f>
        <v>0</v>
      </c>
      <c r="NY10" s="344">
        <f>'入力シート（トラック）'!$J$261</f>
        <v>0</v>
      </c>
      <c r="NZ10" s="345">
        <f>'入力シート（トラック）'!$K$261</f>
        <v>0</v>
      </c>
      <c r="OA10" s="345">
        <f>'入力シート（トラック）'!$L$261</f>
        <v>0</v>
      </c>
      <c r="OB10" s="345">
        <f>'入力シート（トラック）'!$M$261</f>
        <v>0</v>
      </c>
      <c r="OC10" s="345">
        <f>'入力シート（トラック）'!$N$261</f>
        <v>0</v>
      </c>
      <c r="OD10" s="293">
        <f>'入力シート（トラック）'!$O$261</f>
        <v>0</v>
      </c>
      <c r="OE10" s="292">
        <f>'入力シート（トラック）'!$J$262</f>
        <v>0</v>
      </c>
      <c r="OF10" s="345">
        <f>'入力シート（トラック）'!$K$262</f>
        <v>0</v>
      </c>
      <c r="OG10" s="345">
        <f>'入力シート（トラック）'!$L$262</f>
        <v>0</v>
      </c>
      <c r="OH10" s="345">
        <f>'入力シート（トラック）'!$M$262</f>
        <v>0</v>
      </c>
      <c r="OI10" s="345">
        <f>'入力シート（トラック）'!$N$262</f>
        <v>0</v>
      </c>
      <c r="OJ10" s="345">
        <f>'入力シート（トラック）'!$O$262</f>
        <v>0</v>
      </c>
      <c r="OK10" s="306" t="str">
        <f>IF(AND($D10&lt;&gt;"",COUNTBLANK(OL10:PU10)=36),5,"")</f>
        <v/>
      </c>
      <c r="OL10" s="346">
        <f>'入力シート（トラック）'!$J$268</f>
        <v>0</v>
      </c>
      <c r="OM10" s="345">
        <f>'入力シート（トラック）'!$K$268</f>
        <v>0</v>
      </c>
      <c r="ON10" s="345">
        <f>'入力シート（トラック）'!$L$268</f>
        <v>0</v>
      </c>
      <c r="OO10" s="345">
        <f>'入力シート（トラック）'!$M$268</f>
        <v>0</v>
      </c>
      <c r="OP10" s="345">
        <f>'入力シート（トラック）'!$N$268</f>
        <v>0</v>
      </c>
      <c r="OQ10" s="347">
        <f>'入力シート（トラック）'!$O$268</f>
        <v>0</v>
      </c>
      <c r="OR10" s="292">
        <f>'入力シート（トラック）'!$J$269</f>
        <v>0</v>
      </c>
      <c r="OS10" s="345">
        <f>'入力シート（トラック）'!$K$269</f>
        <v>0</v>
      </c>
      <c r="OT10" s="345">
        <f>'入力シート（トラック）'!$L$269</f>
        <v>0</v>
      </c>
      <c r="OU10" s="345">
        <f>'入力シート（トラック）'!$M$269</f>
        <v>0</v>
      </c>
      <c r="OV10" s="345">
        <f>'入力シート（トラック）'!$N$269</f>
        <v>0</v>
      </c>
      <c r="OW10" s="353">
        <f>'入力シート（トラック）'!$O$269</f>
        <v>0</v>
      </c>
      <c r="OX10" s="344">
        <f>'入力シート（トラック）'!$J$270</f>
        <v>0</v>
      </c>
      <c r="OY10" s="345">
        <f>'入力シート（トラック）'!$K$270</f>
        <v>0</v>
      </c>
      <c r="OZ10" s="345">
        <f>'入力シート（トラック）'!$L$270</f>
        <v>0</v>
      </c>
      <c r="PA10" s="345">
        <f>'入力シート（トラック）'!$M$270</f>
        <v>0</v>
      </c>
      <c r="PB10" s="345">
        <f>'入力シート（トラック）'!$N$270</f>
        <v>0</v>
      </c>
      <c r="PC10" s="293">
        <f>'入力シート（トラック）'!$O$270</f>
        <v>0</v>
      </c>
      <c r="PD10" s="292">
        <f>'入力シート（トラック）'!$J$271</f>
        <v>0</v>
      </c>
      <c r="PE10" s="345">
        <f>'入力シート（トラック）'!$K$271</f>
        <v>0</v>
      </c>
      <c r="PF10" s="345">
        <f>'入力シート（トラック）'!$L$271</f>
        <v>0</v>
      </c>
      <c r="PG10" s="345">
        <f>'入力シート（トラック）'!$M$271</f>
        <v>0</v>
      </c>
      <c r="PH10" s="345">
        <f>'入力シート（トラック）'!$N$271</f>
        <v>0</v>
      </c>
      <c r="PI10" s="353">
        <f>'入力シート（トラック）'!$O$271</f>
        <v>0</v>
      </c>
      <c r="PJ10" s="344">
        <f>'入力シート（トラック）'!$J$272</f>
        <v>0</v>
      </c>
      <c r="PK10" s="345">
        <f>'入力シート（トラック）'!$K$272</f>
        <v>0</v>
      </c>
      <c r="PL10" s="345">
        <f>'入力シート（トラック）'!$L$272</f>
        <v>0</v>
      </c>
      <c r="PM10" s="345">
        <f>'入力シート（トラック）'!$M$272</f>
        <v>0</v>
      </c>
      <c r="PN10" s="345">
        <f>'入力シート（トラック）'!$N$272</f>
        <v>0</v>
      </c>
      <c r="PO10" s="293">
        <f>'入力シート（トラック）'!$O$272</f>
        <v>0</v>
      </c>
      <c r="PP10" s="292">
        <f>'入力シート（トラック）'!$J$273</f>
        <v>0</v>
      </c>
      <c r="PQ10" s="345">
        <f>'入力シート（トラック）'!$K$273</f>
        <v>0</v>
      </c>
      <c r="PR10" s="345">
        <f>'入力シート（トラック）'!$L$273</f>
        <v>0</v>
      </c>
      <c r="PS10" s="345">
        <f>'入力シート（トラック）'!$M$273</f>
        <v>0</v>
      </c>
      <c r="PT10" s="345">
        <f>'入力シート（トラック）'!$N$273</f>
        <v>0</v>
      </c>
      <c r="PU10" s="345">
        <f>'入力シート（トラック）'!$O$273</f>
        <v>0</v>
      </c>
      <c r="PV10" s="306" t="str">
        <f>IF(AND($D10&lt;&gt;"",COUNTBLANK(PW10:QN10)=18),5,"")</f>
        <v/>
      </c>
      <c r="PW10" s="346">
        <f>'入力シート（トラック）'!$J$279</f>
        <v>0</v>
      </c>
      <c r="PX10" s="345">
        <f>'入力シート（トラック）'!$K$279</f>
        <v>0</v>
      </c>
      <c r="PY10" s="345">
        <f>'入力シート（トラック）'!$L$279</f>
        <v>0</v>
      </c>
      <c r="PZ10" s="345">
        <f>'入力シート（トラック）'!$M$279</f>
        <v>0</v>
      </c>
      <c r="QA10" s="345">
        <f>'入力シート（トラック）'!$N$279</f>
        <v>0</v>
      </c>
      <c r="QB10" s="346">
        <f>'入力シート（トラック）'!$O$279</f>
        <v>0</v>
      </c>
      <c r="QC10" s="344">
        <f>'入力シート（トラック）'!$J$280</f>
        <v>0</v>
      </c>
      <c r="QD10" s="345">
        <f>'入力シート（トラック）'!$K$280</f>
        <v>0</v>
      </c>
      <c r="QE10" s="345">
        <f>'入力シート（トラック）'!$L$280</f>
        <v>0</v>
      </c>
      <c r="QF10" s="345">
        <f>'入力シート（トラック）'!$M$280</f>
        <v>0</v>
      </c>
      <c r="QG10" s="345">
        <f>'入力シート（トラック）'!$N$280</f>
        <v>0</v>
      </c>
      <c r="QH10" s="293">
        <f>'入力シート（トラック）'!$O$280</f>
        <v>0</v>
      </c>
      <c r="QI10" s="292">
        <f>'入力シート（トラック）'!$J$281</f>
        <v>0</v>
      </c>
      <c r="QJ10" s="345">
        <f>'入力シート（トラック）'!$K$281</f>
        <v>0</v>
      </c>
      <c r="QK10" s="345">
        <f>'入力シート（トラック）'!$L$281</f>
        <v>0</v>
      </c>
      <c r="QL10" s="345">
        <f>'入力シート（トラック）'!$M$281</f>
        <v>0</v>
      </c>
      <c r="QM10" s="345">
        <f>'入力シート（トラック）'!$N$281</f>
        <v>0</v>
      </c>
      <c r="QN10" s="345">
        <f>'入力シート（トラック）'!$O$281</f>
        <v>0</v>
      </c>
      <c r="QO10" s="306" t="str">
        <f>IF(AND($D10&lt;&gt;"",COUNTBLANK(QP10:RY10)=36),5,"")</f>
        <v/>
      </c>
      <c r="QP10" s="355">
        <f>'入力シート（トラック）'!$J$287</f>
        <v>0</v>
      </c>
      <c r="QQ10" s="357">
        <f>'入力シート（トラック）'!$K$287</f>
        <v>0</v>
      </c>
      <c r="QR10" s="357">
        <f>'入力シート（トラック）'!$L$287</f>
        <v>0</v>
      </c>
      <c r="QS10" s="357">
        <f>'入力シート（トラック）'!$M$287</f>
        <v>0</v>
      </c>
      <c r="QT10" s="357">
        <f>'入力シート（トラック）'!$N$287</f>
        <v>0</v>
      </c>
      <c r="QU10" s="359">
        <f>'入力シート（トラック）'!$O$287</f>
        <v>0</v>
      </c>
      <c r="QV10" s="292">
        <f>'入力シート（トラック）'!$J$288</f>
        <v>0</v>
      </c>
      <c r="QW10" s="345">
        <f>'入力シート（トラック）'!$K$288</f>
        <v>0</v>
      </c>
      <c r="QX10" s="345">
        <f>'入力シート（トラック）'!$L$288</f>
        <v>0</v>
      </c>
      <c r="QY10" s="345">
        <f>'入力シート（トラック）'!$M$288</f>
        <v>0</v>
      </c>
      <c r="QZ10" s="345">
        <f>'入力シート（トラック）'!$N$288</f>
        <v>0</v>
      </c>
      <c r="RA10" s="353">
        <f>'入力シート（トラック）'!$O$288</f>
        <v>0</v>
      </c>
      <c r="RB10" s="344">
        <f>'入力シート（トラック）'!$J$289</f>
        <v>0</v>
      </c>
      <c r="RC10" s="345">
        <f>'入力シート（トラック）'!$K$289</f>
        <v>0</v>
      </c>
      <c r="RD10" s="345">
        <f>'入力シート（トラック）'!$L$289</f>
        <v>0</v>
      </c>
      <c r="RE10" s="345">
        <f>'入力シート（トラック）'!$M$289</f>
        <v>0</v>
      </c>
      <c r="RF10" s="345">
        <f>'入力シート（トラック）'!$N$289</f>
        <v>0</v>
      </c>
      <c r="RG10" s="293">
        <f>'入力シート（トラック）'!$O$289</f>
        <v>0</v>
      </c>
      <c r="RH10" s="292">
        <f>'入力シート（トラック）'!$J$290</f>
        <v>0</v>
      </c>
      <c r="RI10" s="345">
        <f>'入力シート（トラック）'!$K$290</f>
        <v>0</v>
      </c>
      <c r="RJ10" s="345">
        <f>'入力シート（トラック）'!$L$290</f>
        <v>0</v>
      </c>
      <c r="RK10" s="345">
        <f>'入力シート（トラック）'!$M$290</f>
        <v>0</v>
      </c>
      <c r="RL10" s="345">
        <f>'入力シート（トラック）'!$N$290</f>
        <v>0</v>
      </c>
      <c r="RM10" s="353">
        <f>'入力シート（トラック）'!$O$290</f>
        <v>0</v>
      </c>
      <c r="RN10" s="344">
        <f>'入力シート（トラック）'!$J$291</f>
        <v>0</v>
      </c>
      <c r="RO10" s="345">
        <f>'入力シート（トラック）'!$K$291</f>
        <v>0</v>
      </c>
      <c r="RP10" s="345">
        <f>'入力シート（トラック）'!$L$291</f>
        <v>0</v>
      </c>
      <c r="RQ10" s="345">
        <f>'入力シート（トラック）'!$M$291</f>
        <v>0</v>
      </c>
      <c r="RR10" s="345">
        <f>'入力シート（トラック）'!$N$291</f>
        <v>0</v>
      </c>
      <c r="RS10" s="293">
        <f>'入力シート（トラック）'!$O$291</f>
        <v>0</v>
      </c>
      <c r="RT10" s="292">
        <f>'入力シート（トラック）'!$J$292</f>
        <v>0</v>
      </c>
      <c r="RU10" s="345">
        <f>'入力シート（トラック）'!$K$292</f>
        <v>0</v>
      </c>
      <c r="RV10" s="345">
        <f>'入力シート（トラック）'!$L$292</f>
        <v>0</v>
      </c>
      <c r="RW10" s="345">
        <f>'入力シート（トラック）'!$M$292</f>
        <v>0</v>
      </c>
      <c r="RX10" s="345">
        <f>'入力シート（トラック）'!$N$292</f>
        <v>0</v>
      </c>
      <c r="RY10" s="345">
        <f>'入力シート（トラック）'!$O$292</f>
        <v>0</v>
      </c>
      <c r="RZ10" s="306" t="str">
        <f>IF(AND($D10&lt;&gt;"",COUNTBLANK(SA10:SR10)=18),5,"")</f>
        <v/>
      </c>
      <c r="SA10" s="346">
        <f>'入力シート（トラック）'!$J$298</f>
        <v>0</v>
      </c>
      <c r="SB10" s="345">
        <f>'入力シート（トラック）'!$K$298</f>
        <v>0</v>
      </c>
      <c r="SC10" s="345">
        <f>'入力シート（トラック）'!$L$298</f>
        <v>0</v>
      </c>
      <c r="SD10" s="345">
        <f>'入力シート（トラック）'!$M$298</f>
        <v>0</v>
      </c>
      <c r="SE10" s="345">
        <f>'入力シート（トラック）'!$N$298</f>
        <v>0</v>
      </c>
      <c r="SF10" s="346">
        <f>'入力シート（トラック）'!$O$298</f>
        <v>0</v>
      </c>
      <c r="SG10" s="344">
        <f>'入力シート（トラック）'!$J$299</f>
        <v>0</v>
      </c>
      <c r="SH10" s="345">
        <f>'入力シート（トラック）'!$K$299</f>
        <v>0</v>
      </c>
      <c r="SI10" s="345">
        <f>'入力シート（トラック）'!$L$299</f>
        <v>0</v>
      </c>
      <c r="SJ10" s="345">
        <f>'入力シート（トラック）'!$M$299</f>
        <v>0</v>
      </c>
      <c r="SK10" s="345">
        <f>'入力シート（トラック）'!$N$299</f>
        <v>0</v>
      </c>
      <c r="SL10" s="293">
        <f>'入力シート（トラック）'!$O$299</f>
        <v>0</v>
      </c>
      <c r="SM10" s="292">
        <f>'入力シート（トラック）'!$J$300</f>
        <v>0</v>
      </c>
      <c r="SN10" s="345">
        <f>'入力シート（トラック）'!$K$300</f>
        <v>0</v>
      </c>
      <c r="SO10" s="345">
        <f>'入力シート（トラック）'!$L$300</f>
        <v>0</v>
      </c>
      <c r="SP10" s="345">
        <f>'入力シート（トラック）'!$M$300</f>
        <v>0</v>
      </c>
      <c r="SQ10" s="345">
        <f>'入力シート（トラック）'!$N$300</f>
        <v>0</v>
      </c>
      <c r="SR10" s="345">
        <f>'入力シート（トラック）'!$O$300</f>
        <v>0</v>
      </c>
      <c r="SS10" s="306" t="str">
        <f>IF(AND($D10&lt;&gt;"",COUNTBLANK(ST10:TE10)=12),5,"")</f>
        <v/>
      </c>
      <c r="ST10" s="346">
        <f>'入力シート（トラック）'!$J$305</f>
        <v>0</v>
      </c>
      <c r="SU10" s="345">
        <f>'入力シート（トラック）'!$K$305</f>
        <v>0</v>
      </c>
      <c r="SV10" s="345">
        <f>'入力シート（トラック）'!$L$305</f>
        <v>0</v>
      </c>
      <c r="SW10" s="345">
        <f>'入力シート（トラック）'!$M$305</f>
        <v>0</v>
      </c>
      <c r="SX10" s="345">
        <f>'入力シート（トラック）'!$N$305</f>
        <v>0</v>
      </c>
      <c r="SY10" s="347">
        <f>'入力シート（トラック）'!$O$305</f>
        <v>0</v>
      </c>
      <c r="SZ10" s="292">
        <f>'入力シート（トラック）'!$J$306</f>
        <v>0</v>
      </c>
      <c r="TA10" s="345">
        <f>'入力シート（トラック）'!$K$306</f>
        <v>0</v>
      </c>
      <c r="TB10" s="345">
        <f>'入力シート（トラック）'!$L$306</f>
        <v>0</v>
      </c>
      <c r="TC10" s="345">
        <f>'入力シート（トラック）'!$M$306</f>
        <v>0</v>
      </c>
      <c r="TD10" s="345">
        <f>'入力シート（トラック）'!$N$306</f>
        <v>0</v>
      </c>
      <c r="TE10" s="345">
        <f>'入力シート（トラック）'!$O$306</f>
        <v>0</v>
      </c>
      <c r="TF10" s="306" t="str">
        <f>IF(AND($D10&lt;&gt;"",COUNTBLANK(TG10:TX10)=18),5,"")</f>
        <v/>
      </c>
      <c r="TG10" s="346">
        <f>'入力シート（トラック）'!$J$311</f>
        <v>0</v>
      </c>
      <c r="TH10" s="345">
        <f>'入力シート（トラック）'!$K$311</f>
        <v>0</v>
      </c>
      <c r="TI10" s="345">
        <f>'入力シート（トラック）'!$L$311</f>
        <v>0</v>
      </c>
      <c r="TJ10" s="345">
        <f>'入力シート（トラック）'!$M$311</f>
        <v>0</v>
      </c>
      <c r="TK10" s="345">
        <f>'入力シート（トラック）'!$N$311</f>
        <v>0</v>
      </c>
      <c r="TL10" s="346">
        <f>'入力シート（トラック）'!$O$311</f>
        <v>0</v>
      </c>
      <c r="TM10" s="340">
        <f>'入力シート（トラック）'!$J$312</f>
        <v>0</v>
      </c>
      <c r="TN10" s="341">
        <f>'入力シート（トラック）'!$K$312</f>
        <v>0</v>
      </c>
      <c r="TO10" s="341">
        <f>'入力シート（トラック）'!$L$312</f>
        <v>0</v>
      </c>
      <c r="TP10" s="341">
        <f>'入力シート（トラック）'!$M$312</f>
        <v>0</v>
      </c>
      <c r="TQ10" s="341">
        <f>'入力シート（トラック）'!$N$312</f>
        <v>0</v>
      </c>
      <c r="TR10" s="342">
        <f>'入力シート（トラック）'!$O$312</f>
        <v>0</v>
      </c>
      <c r="TS10" s="343">
        <f>'入力シート（トラック）'!$J$313</f>
        <v>0</v>
      </c>
      <c r="TT10" s="341">
        <f>'入力シート（トラック）'!$K$313</f>
        <v>0</v>
      </c>
      <c r="TU10" s="341">
        <f>'入力シート（トラック）'!$L$313</f>
        <v>0</v>
      </c>
      <c r="TV10" s="341">
        <f>'入力シート（トラック）'!$M$313</f>
        <v>0</v>
      </c>
      <c r="TW10" s="341">
        <f>'入力シート（トラック）'!$N$313</f>
        <v>0</v>
      </c>
      <c r="TX10" s="341">
        <f>'入力シート（トラック）'!$O$313</f>
        <v>0</v>
      </c>
      <c r="TY10" s="306" t="str">
        <f>IF(AND($D10&lt;&gt;"",COUNTBLANK(TZ10:XW10)=102),5,"")</f>
        <v/>
      </c>
      <c r="TZ10" s="348">
        <f>'入力シート（トラック）'!$J$318</f>
        <v>0</v>
      </c>
      <c r="UA10" s="341">
        <f>'入力シート（トラック）'!$K$318</f>
        <v>0</v>
      </c>
      <c r="UB10" s="341">
        <f>'入力シート（トラック）'!$L$318</f>
        <v>0</v>
      </c>
      <c r="UC10" s="341">
        <f>'入力シート（トラック）'!$M$318</f>
        <v>0</v>
      </c>
      <c r="UD10" s="341">
        <f>'入力シート（トラック）'!$N$318</f>
        <v>0</v>
      </c>
      <c r="UE10" s="348">
        <f>'入力シート（トラック）'!$O$318</f>
        <v>0</v>
      </c>
      <c r="UF10" s="340">
        <f>'入力シート（トラック）'!$J$319</f>
        <v>0</v>
      </c>
      <c r="UG10" s="341">
        <f>'入力シート（トラック）'!$K$319</f>
        <v>0</v>
      </c>
      <c r="UH10" s="341">
        <f>'入力シート（トラック）'!$L$319</f>
        <v>0</v>
      </c>
      <c r="UI10" s="341">
        <f>'入力シート（トラック）'!$M$319</f>
        <v>0</v>
      </c>
      <c r="UJ10" s="341">
        <f>'入力シート（トラック）'!$N$319</f>
        <v>0</v>
      </c>
      <c r="UK10" s="342">
        <f>'入力シート（トラック）'!$O$319</f>
        <v>0</v>
      </c>
      <c r="UL10" s="343">
        <f>'入力シート（トラック）'!$J$320</f>
        <v>0</v>
      </c>
      <c r="UM10" s="341">
        <f>'入力シート（トラック）'!$K$320</f>
        <v>0</v>
      </c>
      <c r="UN10" s="341">
        <f>'入力シート（トラック）'!$L$320</f>
        <v>0</v>
      </c>
      <c r="UO10" s="341">
        <f>'入力シート（トラック）'!$M$320</f>
        <v>0</v>
      </c>
      <c r="UP10" s="341">
        <f>'入力シート（トラック）'!$N$320</f>
        <v>0</v>
      </c>
      <c r="UQ10" s="339">
        <f>'入力シート（トラック）'!$O$320</f>
        <v>0</v>
      </c>
      <c r="UR10" s="340">
        <f>'入力シート（トラック）'!$J$321</f>
        <v>0</v>
      </c>
      <c r="US10" s="341">
        <f>'入力シート（トラック）'!$K$321</f>
        <v>0</v>
      </c>
      <c r="UT10" s="341">
        <f>'入力シート（トラック）'!$L$321</f>
        <v>0</v>
      </c>
      <c r="UU10" s="341">
        <f>'入力シート（トラック）'!$M$321</f>
        <v>0</v>
      </c>
      <c r="UV10" s="341">
        <f>'入力シート（トラック）'!$N$321</f>
        <v>0</v>
      </c>
      <c r="UW10" s="342">
        <f>'入力シート（トラック）'!$O$321</f>
        <v>0</v>
      </c>
      <c r="UX10" s="343">
        <f>'入力シート（トラック）'!$J$322</f>
        <v>0</v>
      </c>
      <c r="UY10" s="341">
        <f>'入力シート（トラック）'!$K$322</f>
        <v>0</v>
      </c>
      <c r="UZ10" s="341">
        <f>'入力シート（トラック）'!$L$322</f>
        <v>0</v>
      </c>
      <c r="VA10" s="341">
        <f>'入力シート（トラック）'!$M$322</f>
        <v>0</v>
      </c>
      <c r="VB10" s="341">
        <f>'入力シート（トラック）'!$N$322</f>
        <v>0</v>
      </c>
      <c r="VC10" s="339">
        <f>'入力シート（トラック）'!$O$322</f>
        <v>0</v>
      </c>
      <c r="VD10" s="340">
        <f>'入力シート（トラック）'!$J$323</f>
        <v>0</v>
      </c>
      <c r="VE10" s="341">
        <f>'入力シート（トラック）'!$K$323</f>
        <v>0</v>
      </c>
      <c r="VF10" s="341">
        <f>'入力シート（トラック）'!$L$323</f>
        <v>0</v>
      </c>
      <c r="VG10" s="341">
        <f>'入力シート（トラック）'!$M$323</f>
        <v>0</v>
      </c>
      <c r="VH10" s="341">
        <f>'入力シート（トラック）'!$N$323</f>
        <v>0</v>
      </c>
      <c r="VI10" s="342">
        <f>'入力シート（トラック）'!$O$323</f>
        <v>0</v>
      </c>
      <c r="VJ10" s="343">
        <f>'入力シート（トラック）'!$J$324</f>
        <v>0</v>
      </c>
      <c r="VK10" s="341">
        <f>'入力シート（トラック）'!$K$324</f>
        <v>0</v>
      </c>
      <c r="VL10" s="341">
        <f>'入力シート（トラック）'!$L$324</f>
        <v>0</v>
      </c>
      <c r="VM10" s="341">
        <f>'入力シート（トラック）'!$M$324</f>
        <v>0</v>
      </c>
      <c r="VN10" s="341">
        <f>'入力シート（トラック）'!$N$324</f>
        <v>0</v>
      </c>
      <c r="VO10" s="339">
        <f>'入力シート（トラック）'!$O$324</f>
        <v>0</v>
      </c>
      <c r="VP10" s="340">
        <f>'入力シート（トラック）'!$J$325</f>
        <v>0</v>
      </c>
      <c r="VQ10" s="341">
        <f>'入力シート（トラック）'!$K$325</f>
        <v>0</v>
      </c>
      <c r="VR10" s="341">
        <f>'入力シート（トラック）'!$L$325</f>
        <v>0</v>
      </c>
      <c r="VS10" s="341">
        <f>'入力シート（トラック）'!$M$325</f>
        <v>0</v>
      </c>
      <c r="VT10" s="341">
        <f>'入力シート（トラック）'!$N$325</f>
        <v>0</v>
      </c>
      <c r="VU10" s="342">
        <f>'入力シート（トラック）'!$O$325</f>
        <v>0</v>
      </c>
      <c r="VV10" s="343">
        <f>'入力シート（トラック）'!$J$326</f>
        <v>0</v>
      </c>
      <c r="VW10" s="341">
        <f>'入力シート（トラック）'!$K$326</f>
        <v>0</v>
      </c>
      <c r="VX10" s="341">
        <f>'入力シート（トラック）'!$L$326</f>
        <v>0</v>
      </c>
      <c r="VY10" s="341">
        <f>'入力シート（トラック）'!$M$326</f>
        <v>0</v>
      </c>
      <c r="VZ10" s="341">
        <f>'入力シート（トラック）'!$N$326</f>
        <v>0</v>
      </c>
      <c r="WA10" s="339">
        <f>'入力シート（トラック）'!$O$326</f>
        <v>0</v>
      </c>
      <c r="WB10" s="340">
        <f>'入力シート（トラック）'!$J$327</f>
        <v>0</v>
      </c>
      <c r="WC10" s="341">
        <f>'入力シート（トラック）'!$K$327</f>
        <v>0</v>
      </c>
      <c r="WD10" s="341">
        <f>'入力シート（トラック）'!$L$327</f>
        <v>0</v>
      </c>
      <c r="WE10" s="341">
        <f>'入力シート（トラック）'!$M$327</f>
        <v>0</v>
      </c>
      <c r="WF10" s="341">
        <f>'入力シート（トラック）'!$N$327</f>
        <v>0</v>
      </c>
      <c r="WG10" s="342">
        <f>'入力シート（トラック）'!$O$327</f>
        <v>0</v>
      </c>
      <c r="WH10" s="294">
        <f>'入力シート（トラック）'!$J$328</f>
        <v>0</v>
      </c>
      <c r="WI10" s="295">
        <f>'入力シート（トラック）'!$K$328</f>
        <v>0</v>
      </c>
      <c r="WJ10" s="295">
        <f>'入力シート（トラック）'!$L$328</f>
        <v>0</v>
      </c>
      <c r="WK10" s="295">
        <f>'入力シート（トラック）'!$M$328</f>
        <v>0</v>
      </c>
      <c r="WL10" s="295">
        <f>'入力シート（トラック）'!$N$328</f>
        <v>0</v>
      </c>
      <c r="WM10" s="309">
        <f>'入力シート（トラック）'!$O$328</f>
        <v>0</v>
      </c>
      <c r="WN10" s="310">
        <f>'入力シート（トラック）'!$J$329</f>
        <v>0</v>
      </c>
      <c r="WO10" s="295">
        <f>'入力シート（トラック）'!$K$329</f>
        <v>0</v>
      </c>
      <c r="WP10" s="295">
        <f>'入力シート（トラック）'!$L$329</f>
        <v>0</v>
      </c>
      <c r="WQ10" s="295">
        <f>'入力シート（トラック）'!$M$329</f>
        <v>0</v>
      </c>
      <c r="WR10" s="295">
        <f>'入力シート（トラック）'!$N$329</f>
        <v>0</v>
      </c>
      <c r="WS10" s="311">
        <f>'入力シート（トラック）'!$O$329</f>
        <v>0</v>
      </c>
      <c r="WT10" s="294">
        <f>'入力シート（トラック）'!$J$330</f>
        <v>0</v>
      </c>
      <c r="WU10" s="295">
        <f>'入力シート（トラック）'!$K$330</f>
        <v>0</v>
      </c>
      <c r="WV10" s="295">
        <f>'入力シート（トラック）'!$L$330</f>
        <v>0</v>
      </c>
      <c r="WW10" s="295">
        <f>'入力シート（トラック）'!$M$330</f>
        <v>0</v>
      </c>
      <c r="WX10" s="295">
        <f>'入力シート（トラック）'!$N$330</f>
        <v>0</v>
      </c>
      <c r="WY10" s="309">
        <f>'入力シート（トラック）'!$O$330</f>
        <v>0</v>
      </c>
      <c r="WZ10" s="310">
        <f>'入力シート（トラック）'!$J$331</f>
        <v>0</v>
      </c>
      <c r="XA10" s="295">
        <f>'入力シート（トラック）'!$K$331</f>
        <v>0</v>
      </c>
      <c r="XB10" s="295">
        <f>'入力シート（トラック）'!$L$331</f>
        <v>0</v>
      </c>
      <c r="XC10" s="295">
        <f>'入力シート（トラック）'!$M$331</f>
        <v>0</v>
      </c>
      <c r="XD10" s="295">
        <f>'入力シート（トラック）'!$N$331</f>
        <v>0</v>
      </c>
      <c r="XE10" s="311">
        <f>'入力シート（トラック）'!$O$331</f>
        <v>0</v>
      </c>
      <c r="XF10" s="294">
        <f>'入力シート（トラック）'!$J$332</f>
        <v>0</v>
      </c>
      <c r="XG10" s="295">
        <f>'入力シート（トラック）'!$K$332</f>
        <v>0</v>
      </c>
      <c r="XH10" s="295">
        <f>'入力シート（トラック）'!$L$332</f>
        <v>0</v>
      </c>
      <c r="XI10" s="295">
        <f>'入力シート（トラック）'!$M$332</f>
        <v>0</v>
      </c>
      <c r="XJ10" s="295">
        <f>'入力シート（トラック）'!$N$332</f>
        <v>0</v>
      </c>
      <c r="XK10" s="309">
        <f>'入力シート（トラック）'!$O$332</f>
        <v>0</v>
      </c>
      <c r="XL10" s="310">
        <f>'入力シート（トラック）'!$J$333</f>
        <v>0</v>
      </c>
      <c r="XM10" s="295">
        <f>'入力シート（トラック）'!$K$333</f>
        <v>0</v>
      </c>
      <c r="XN10" s="295">
        <f>'入力シート（トラック）'!$L$333</f>
        <v>0</v>
      </c>
      <c r="XO10" s="295">
        <f>'入力シート（トラック）'!$M$333</f>
        <v>0</v>
      </c>
      <c r="XP10" s="295">
        <f>'入力シート（トラック）'!$N$333</f>
        <v>0</v>
      </c>
      <c r="XQ10" s="311">
        <f>'入力シート（トラック）'!$O$333</f>
        <v>0</v>
      </c>
      <c r="XR10" s="294">
        <f>'入力シート（トラック）'!$J$334</f>
        <v>0</v>
      </c>
      <c r="XS10" s="295">
        <f>'入力シート（トラック）'!$K$334</f>
        <v>0</v>
      </c>
      <c r="XT10" s="295">
        <f>'入力シート（トラック）'!$L$334</f>
        <v>0</v>
      </c>
      <c r="XU10" s="295">
        <f>'入力シート（トラック）'!$M$334</f>
        <v>0</v>
      </c>
      <c r="XV10" s="295">
        <f>'入力シート（トラック）'!$N$334</f>
        <v>0</v>
      </c>
      <c r="XW10" s="295">
        <f>'入力シート（トラック）'!$O$334</f>
        <v>0</v>
      </c>
      <c r="XX10" s="306" t="str">
        <f>IF(AND($D10&lt;&gt;"",COUNTBLANK(XY10:YE10)=7),5,"")</f>
        <v/>
      </c>
      <c r="XY10" s="294">
        <f>'入力シート（トラック）'!$K$361</f>
        <v>0</v>
      </c>
      <c r="XZ10" s="294">
        <f>'入力シート（トラック）'!$L$361</f>
        <v>0</v>
      </c>
      <c r="YA10" s="294">
        <f>'入力シート（トラック）'!$M$361</f>
        <v>0</v>
      </c>
      <c r="YB10" s="294">
        <f>'入力シート（トラック）'!$N$361</f>
        <v>0</v>
      </c>
      <c r="YC10" s="307">
        <f>'入力シート（トラック）'!$O$361</f>
        <v>0</v>
      </c>
      <c r="YD10" s="308"/>
      <c r="YE10" s="309">
        <f>'入力シート（トラック）'!$K$362</f>
        <v>0</v>
      </c>
      <c r="YF10" s="306" t="str">
        <f>IF(AND($D10&lt;&gt;"",COUNTBLANK(YG10:YO10)=9),5,"")</f>
        <v/>
      </c>
      <c r="YG10" s="295">
        <f>'入力シート（トラック）'!$B$366</f>
        <v>0</v>
      </c>
      <c r="YH10" s="295"/>
      <c r="YI10" s="295"/>
      <c r="YJ10" s="295"/>
      <c r="YK10" s="295"/>
      <c r="YL10" s="295"/>
      <c r="YM10" s="295"/>
      <c r="YN10" s="295"/>
      <c r="YO10" s="295"/>
      <c r="YP10" s="306" t="str">
        <f>IF(AND($D10&lt;&gt;"",COUNTBLANK(YQ10:ACN10)=119),5,"")</f>
        <v/>
      </c>
      <c r="YQ10" s="294">
        <f>'入力シート（トラック）'!$J$339</f>
        <v>0</v>
      </c>
      <c r="YR10" s="294">
        <f>'入力シート（トラック）'!$K$339</f>
        <v>0</v>
      </c>
      <c r="YS10" s="294">
        <f>'入力シート（トラック）'!$L$339</f>
        <v>0</v>
      </c>
      <c r="YT10" s="294">
        <f>'入力シート（トラック）'!$M$339</f>
        <v>0</v>
      </c>
      <c r="YU10" s="294">
        <f>'入力シート（トラック）'!$N$339</f>
        <v>0</v>
      </c>
      <c r="YV10" s="307">
        <f>'入力シート（トラック）'!$O$339</f>
        <v>0</v>
      </c>
      <c r="YW10" s="310">
        <f>'入力シート（トラック）'!$J$340</f>
        <v>0</v>
      </c>
      <c r="YX10" s="295">
        <f>'入力シート（トラック）'!$K$340</f>
        <v>0</v>
      </c>
      <c r="YY10" s="295">
        <f>'入力シート（トラック）'!$L$340</f>
        <v>0</v>
      </c>
      <c r="YZ10" s="295">
        <f>'入力シート（トラック）'!$M$340</f>
        <v>0</v>
      </c>
      <c r="ZA10" s="295">
        <f>'入力シート（トラック）'!$N$340</f>
        <v>0</v>
      </c>
      <c r="ZB10" s="311">
        <f>'入力シート（トラック）'!$O$340</f>
        <v>0</v>
      </c>
      <c r="ZC10" s="294">
        <f>'入力シート（トラック）'!$J$341</f>
        <v>0</v>
      </c>
      <c r="ZD10" s="295">
        <f>'入力シート（トラック）'!$K$341</f>
        <v>0</v>
      </c>
      <c r="ZE10" s="295">
        <f>'入力シート（トラック）'!$L$341</f>
        <v>0</v>
      </c>
      <c r="ZF10" s="295">
        <f>'入力シート（トラック）'!$M$341</f>
        <v>0</v>
      </c>
      <c r="ZG10" s="295">
        <f>'入力シート（トラック）'!$N$341</f>
        <v>0</v>
      </c>
      <c r="ZH10" s="307">
        <f>'入力シート（トラック）'!$O$341</f>
        <v>0</v>
      </c>
      <c r="ZI10" s="310">
        <f>'入力シート（トラック）'!$J$342</f>
        <v>0</v>
      </c>
      <c r="ZJ10" s="294">
        <f>'入力シート（トラック）'!$K$342</f>
        <v>0</v>
      </c>
      <c r="ZK10" s="294">
        <f>'入力シート（トラック）'!$L$342</f>
        <v>0</v>
      </c>
      <c r="ZL10" s="294">
        <f>'入力シート（トラック）'!$M$342</f>
        <v>0</v>
      </c>
      <c r="ZM10" s="294">
        <f>'入力シート（トラック）'!$N$342</f>
        <v>0</v>
      </c>
      <c r="ZN10" s="312">
        <f>'入力シート（トラック）'!$O$342</f>
        <v>0</v>
      </c>
      <c r="ZO10" s="294">
        <f>'入力シート（トラック）'!$J$343</f>
        <v>0</v>
      </c>
      <c r="ZP10" s="295">
        <f>'入力シート（トラック）'!$K$343</f>
        <v>0</v>
      </c>
      <c r="ZQ10" s="295">
        <f>'入力シート（トラック）'!$L$343</f>
        <v>0</v>
      </c>
      <c r="ZR10" s="295">
        <f>'入力シート（トラック）'!$M$343</f>
        <v>0</v>
      </c>
      <c r="ZS10" s="295">
        <f>'入力シート（トラック）'!$N$343</f>
        <v>0</v>
      </c>
      <c r="ZT10" s="309">
        <f>'入力シート（トラック）'!$O$343</f>
        <v>0</v>
      </c>
      <c r="ZU10" s="310">
        <f>'入力シート（トラック）'!$J$344</f>
        <v>0</v>
      </c>
      <c r="ZV10" s="294">
        <f>'入力シート（トラック）'!$K$344</f>
        <v>0</v>
      </c>
      <c r="ZW10" s="294">
        <f>'入力シート（トラック）'!$L$344</f>
        <v>0</v>
      </c>
      <c r="ZX10" s="294">
        <f>'入力シート（トラック）'!$M$344</f>
        <v>0</v>
      </c>
      <c r="ZY10" s="294">
        <f>'入力シート（トラック）'!$N$344</f>
        <v>0</v>
      </c>
      <c r="ZZ10" s="312">
        <f>'入力シート（トラック）'!$O$344</f>
        <v>0</v>
      </c>
      <c r="AAA10" s="294">
        <f>'入力シート（トラック）'!$J$345</f>
        <v>0</v>
      </c>
      <c r="AAB10" s="295">
        <f>'入力シート（トラック）'!$K$345</f>
        <v>0</v>
      </c>
      <c r="AAC10" s="295">
        <f>'入力シート（トラック）'!$L$345</f>
        <v>0</v>
      </c>
      <c r="AAD10" s="295">
        <f>'入力シート（トラック）'!$M$345</f>
        <v>0</v>
      </c>
      <c r="AAE10" s="295">
        <f>'入力シート（トラック）'!$N$345</f>
        <v>0</v>
      </c>
      <c r="AAF10" s="309">
        <f>'入力シート（トラック）'!$O$345</f>
        <v>0</v>
      </c>
      <c r="AAG10" s="310">
        <f>'入力シート（トラック）'!$J$346</f>
        <v>0</v>
      </c>
      <c r="AAH10" s="294">
        <f>'入力シート（トラック）'!$K$346</f>
        <v>0</v>
      </c>
      <c r="AAI10" s="294">
        <f>'入力シート（トラック）'!$L$346</f>
        <v>0</v>
      </c>
      <c r="AAJ10" s="294">
        <f>'入力シート（トラック）'!$M$346</f>
        <v>0</v>
      </c>
      <c r="AAK10" s="294">
        <f>'入力シート（トラック）'!$N$346</f>
        <v>0</v>
      </c>
      <c r="AAL10" s="312">
        <f>'入力シート（トラック）'!$O$346</f>
        <v>0</v>
      </c>
      <c r="AAM10" s="294">
        <f>'入力シート（トラック）'!$J$347</f>
        <v>0</v>
      </c>
      <c r="AAN10" s="295">
        <f>'入力シート（トラック）'!$K$347</f>
        <v>0</v>
      </c>
      <c r="AAO10" s="295">
        <f>'入力シート（トラック）'!$L$347</f>
        <v>0</v>
      </c>
      <c r="AAP10" s="295">
        <f>'入力シート（トラック）'!$M$347</f>
        <v>0</v>
      </c>
      <c r="AAQ10" s="295">
        <f>'入力シート（トラック）'!$N$347</f>
        <v>0</v>
      </c>
      <c r="AAR10" s="309">
        <f>'入力シート（トラック）'!$O$347</f>
        <v>0</v>
      </c>
      <c r="AAS10" s="310">
        <f>'入力シート（トラック）'!$J$348</f>
        <v>0</v>
      </c>
      <c r="AAT10" s="294">
        <f>'入力シート（トラック）'!$K$348</f>
        <v>0</v>
      </c>
      <c r="AAU10" s="294">
        <f>'入力シート（トラック）'!$L$348</f>
        <v>0</v>
      </c>
      <c r="AAV10" s="294">
        <f>'入力シート（トラック）'!$M$348</f>
        <v>0</v>
      </c>
      <c r="AAW10" s="294">
        <f>'入力シート（トラック）'!$N$348</f>
        <v>0</v>
      </c>
      <c r="AAX10" s="312">
        <f>'入力シート（トラック）'!$O$348</f>
        <v>0</v>
      </c>
      <c r="AAY10" s="294">
        <f>'入力シート（トラック）'!$J$349</f>
        <v>0</v>
      </c>
      <c r="AAZ10" s="295">
        <f>'入力シート（トラック）'!$K$349</f>
        <v>0</v>
      </c>
      <c r="ABA10" s="295">
        <f>'入力シート（トラック）'!$L$349</f>
        <v>0</v>
      </c>
      <c r="ABB10" s="295">
        <f>'入力シート（トラック）'!$M$349</f>
        <v>0</v>
      </c>
      <c r="ABC10" s="295">
        <f>'入力シート（トラック）'!$N$349</f>
        <v>0</v>
      </c>
      <c r="ABD10" s="309">
        <f>'入力シート（トラック）'!$O$349</f>
        <v>0</v>
      </c>
      <c r="ABE10" s="310">
        <f>'入力シート（トラック）'!$J$350</f>
        <v>0</v>
      </c>
      <c r="ABF10" s="294">
        <f>'入力シート（トラック）'!$K$350</f>
        <v>0</v>
      </c>
      <c r="ABG10" s="294">
        <f>'入力シート（トラック）'!$L$350</f>
        <v>0</v>
      </c>
      <c r="ABH10" s="294">
        <f>'入力シート（トラック）'!$M$350</f>
        <v>0</v>
      </c>
      <c r="ABI10" s="294">
        <f>'入力シート（トラック）'!$N$350</f>
        <v>0</v>
      </c>
      <c r="ABJ10" s="312">
        <f>'入力シート（トラック）'!$O$350</f>
        <v>0</v>
      </c>
      <c r="ABK10" s="294">
        <f>'入力シート（トラック）'!$J$351</f>
        <v>0</v>
      </c>
      <c r="ABL10" s="295">
        <f>'入力シート（トラック）'!$K$351</f>
        <v>0</v>
      </c>
      <c r="ABM10" s="295">
        <f>'入力シート（トラック）'!$L$351</f>
        <v>0</v>
      </c>
      <c r="ABN10" s="295">
        <f>'入力シート（トラック）'!$M$351</f>
        <v>0</v>
      </c>
      <c r="ABO10" s="295">
        <f>'入力シート（トラック）'!$N$351</f>
        <v>0</v>
      </c>
      <c r="ABP10" s="309">
        <f>'入力シート（トラック）'!$O$351</f>
        <v>0</v>
      </c>
      <c r="ABQ10" s="310">
        <f>'入力シート（トラック）'!$J$352</f>
        <v>0</v>
      </c>
      <c r="ABR10" s="294">
        <f>'入力シート（トラック）'!$K$352</f>
        <v>0</v>
      </c>
      <c r="ABS10" s="294">
        <f>'入力シート（トラック）'!$L$352</f>
        <v>0</v>
      </c>
      <c r="ABT10" s="294">
        <f>'入力シート（トラック）'!$M$352</f>
        <v>0</v>
      </c>
      <c r="ABU10" s="294">
        <f>'入力シート（トラック）'!$N$352</f>
        <v>0</v>
      </c>
      <c r="ABV10" s="312">
        <f>'入力シート（トラック）'!$O$352</f>
        <v>0</v>
      </c>
      <c r="ABW10" s="294">
        <f>'入力シート（トラック）'!$J$353</f>
        <v>0</v>
      </c>
      <c r="ABX10" s="295">
        <f>'入力シート（トラック）'!$K$353</f>
        <v>0</v>
      </c>
      <c r="ABY10" s="295">
        <f>'入力シート（トラック）'!$L$353</f>
        <v>0</v>
      </c>
      <c r="ABZ10" s="295">
        <f>'入力シート（トラック）'!$M$353</f>
        <v>0</v>
      </c>
      <c r="ACA10" s="295">
        <f>'入力シート（トラック）'!$N$353</f>
        <v>0</v>
      </c>
      <c r="ACB10" s="309">
        <f>'入力シート（トラック）'!$O$353</f>
        <v>0</v>
      </c>
      <c r="ACC10" s="310">
        <f>'入力シート（トラック）'!$J$354</f>
        <v>0</v>
      </c>
      <c r="ACD10" s="294">
        <f>'入力シート（トラック）'!$K$354</f>
        <v>0</v>
      </c>
      <c r="ACE10" s="294">
        <f>'入力シート（トラック）'!$L$354</f>
        <v>0</v>
      </c>
      <c r="ACF10" s="294">
        <f>'入力シート（トラック）'!$M$354</f>
        <v>0</v>
      </c>
      <c r="ACG10" s="294">
        <f>'入力シート（トラック）'!$N$354</f>
        <v>0</v>
      </c>
      <c r="ACH10" s="312">
        <f>'入力シート（トラック）'!$O$354</f>
        <v>0</v>
      </c>
      <c r="ACI10" s="294">
        <f>'入力シート（トラック）'!$J$355</f>
        <v>0</v>
      </c>
      <c r="ACJ10" s="295">
        <f>'入力シート（トラック）'!$K$355</f>
        <v>0</v>
      </c>
      <c r="ACK10" s="295">
        <f>'入力シート（トラック）'!$L$355</f>
        <v>0</v>
      </c>
      <c r="ACL10" s="295">
        <f>'入力シート（トラック）'!$M$355</f>
        <v>0</v>
      </c>
      <c r="ACM10" s="295">
        <f>'入力シート（トラック）'!$N$355</f>
        <v>0</v>
      </c>
      <c r="ACN10" s="295">
        <f>'入力シート（トラック）'!$O$355</f>
        <v>0</v>
      </c>
      <c r="ACO10" s="306" t="str">
        <f>IF(AND($A10&lt;&gt;"",COUNTBLANK(ACP10:ACQ10)=2),5,"")</f>
        <v/>
      </c>
      <c r="ACP10" s="313">
        <f>'入力シート（トラック）'!$B$21</f>
        <v>0</v>
      </c>
      <c r="ACQ10" s="313">
        <f>'入力シート（トラック）'!$B$22</f>
        <v>0</v>
      </c>
    </row>
    <row r="11" spans="1:771" ht="36.75" hidden="1" customHeight="1">
      <c r="V11" s="93"/>
      <c r="W11" s="94"/>
      <c r="X11" s="94"/>
      <c r="Y11" s="94"/>
      <c r="Z11" s="94"/>
      <c r="AA11" s="94"/>
      <c r="AB11" s="94"/>
      <c r="AC11" s="94"/>
      <c r="AD11" s="94"/>
      <c r="AE11" s="94"/>
      <c r="AF11" s="94">
        <f>'入力シート（トラック）'!J29</f>
        <v>0</v>
      </c>
      <c r="AG11" s="94"/>
      <c r="AH11" s="113">
        <f>'入力シート（トラック）'!$C$45</f>
        <v>0</v>
      </c>
      <c r="AI11" s="113"/>
      <c r="AJ11" s="113"/>
      <c r="AK11" s="113"/>
      <c r="AL11" s="113"/>
      <c r="AM11" s="113"/>
      <c r="AN11" s="113"/>
      <c r="AO11" s="113"/>
      <c r="AP11" s="113"/>
      <c r="AQ11" s="113"/>
      <c r="AR11" s="113">
        <f>'入力シート（トラック）'!$C$58</f>
        <v>0</v>
      </c>
      <c r="AS11" s="113"/>
      <c r="AT11" s="113"/>
      <c r="AU11" s="113"/>
      <c r="AV11" s="113"/>
      <c r="AW11" s="113"/>
      <c r="AX11" s="113"/>
      <c r="AY11" s="113"/>
      <c r="AZ11" s="113"/>
      <c r="BF11" s="7">
        <f>'入力シート（トラック）'!D66</f>
        <v>0</v>
      </c>
      <c r="DZ11" s="7">
        <f>'入力シート（トラック）'!D98</f>
        <v>0</v>
      </c>
      <c r="EB11" s="7">
        <f>'入力シート（トラック）'!E103</f>
        <v>0</v>
      </c>
      <c r="EE11" s="7">
        <f>'入力シート（トラック）'!D106</f>
        <v>0</v>
      </c>
      <c r="EG11" s="7">
        <f>'入力シート（トラック）'!J110</f>
        <v>0</v>
      </c>
      <c r="EH11" s="7">
        <f>'入力シート（トラック）'!P110</f>
        <v>0</v>
      </c>
      <c r="EI11" s="7">
        <f>'入力シート（トラック）'!J111</f>
        <v>0</v>
      </c>
      <c r="EJ11" s="7">
        <f>'入力シート（トラック）'!P111</f>
        <v>0</v>
      </c>
      <c r="EK11" s="7">
        <f>'入力シート（トラック）'!J112</f>
        <v>0</v>
      </c>
      <c r="EL11" s="7">
        <f>'入力シート（トラック）'!P112</f>
        <v>0</v>
      </c>
      <c r="EM11" s="7">
        <f>'入力シート（トラック）'!J113</f>
        <v>0</v>
      </c>
      <c r="EN11" s="7">
        <f>'入力シート（トラック）'!P113</f>
        <v>0</v>
      </c>
      <c r="EP11" s="7">
        <f>'入力シート（トラック）'!N122</f>
        <v>0</v>
      </c>
      <c r="EQ11" s="7">
        <f>'入力シート（トラック）'!N123</f>
        <v>0</v>
      </c>
      <c r="ER11" s="7">
        <f>'入力シート（トラック）'!N124</f>
        <v>0</v>
      </c>
      <c r="ES11" s="7">
        <f>'入力シート（トラック）'!N125</f>
        <v>0</v>
      </c>
      <c r="ET11" s="7">
        <f>'入力シート（トラック）'!N126</f>
        <v>0</v>
      </c>
      <c r="EU11" s="7">
        <f>'入力シート（トラック）'!N127</f>
        <v>0</v>
      </c>
      <c r="EV11" s="7">
        <f>'入力シート（トラック）'!N128</f>
        <v>0</v>
      </c>
      <c r="EW11" s="7">
        <f>'入力シート（トラック）'!N129</f>
        <v>0</v>
      </c>
      <c r="EX11" s="7">
        <f>'入力シート（トラック）'!N130</f>
        <v>0</v>
      </c>
      <c r="FS11" s="80">
        <f>'[1]入力シート（バス）'!CR59</f>
        <v>0</v>
      </c>
      <c r="FT11" s="80"/>
      <c r="FU11" s="80"/>
      <c r="FX11" s="7">
        <f>'入力シート（トラック）'!D166</f>
        <v>0</v>
      </c>
      <c r="HC11" s="7" t="s">
        <v>388</v>
      </c>
      <c r="HL11" s="7" t="s">
        <v>388</v>
      </c>
    </row>
    <row r="12" spans="1:771" ht="36.75" hidden="1" customHeight="1">
      <c r="X12" s="7" t="s">
        <v>401</v>
      </c>
      <c r="Y12" s="7" t="s">
        <v>188</v>
      </c>
      <c r="Z12" s="7" t="s">
        <v>188</v>
      </c>
    </row>
    <row r="13" spans="1:771" ht="36.75" hidden="1" customHeight="1">
      <c r="DY13" s="7">
        <v>1</v>
      </c>
      <c r="DZ13" s="102" t="s">
        <v>63</v>
      </c>
      <c r="EB13" s="7">
        <v>1</v>
      </c>
      <c r="EC13" s="7" t="s">
        <v>64</v>
      </c>
      <c r="ED13" s="7">
        <v>1</v>
      </c>
      <c r="EE13" s="7" t="s">
        <v>325</v>
      </c>
      <c r="EP13" s="7">
        <v>1</v>
      </c>
      <c r="EQ13" s="7" t="s">
        <v>328</v>
      </c>
      <c r="ES13" s="91"/>
      <c r="FW13" s="7">
        <v>1</v>
      </c>
      <c r="FX13" s="7" t="s">
        <v>333</v>
      </c>
      <c r="YE13" s="7">
        <v>1</v>
      </c>
    </row>
    <row r="14" spans="1:771" ht="36.75" hidden="1" customHeight="1">
      <c r="DY14" s="7">
        <v>2</v>
      </c>
      <c r="DZ14" s="102" t="s">
        <v>270</v>
      </c>
      <c r="EB14" s="7">
        <v>2</v>
      </c>
      <c r="EC14" s="7" t="s">
        <v>324</v>
      </c>
      <c r="ED14" s="7">
        <v>2</v>
      </c>
      <c r="EE14" s="7" t="s">
        <v>326</v>
      </c>
      <c r="EP14" s="7">
        <v>2</v>
      </c>
      <c r="EQ14" s="7" t="s">
        <v>329</v>
      </c>
      <c r="FW14" s="7">
        <v>2</v>
      </c>
      <c r="FX14" s="7" t="s">
        <v>334</v>
      </c>
    </row>
    <row r="15" spans="1:771" ht="36.75" hidden="1" customHeight="1">
      <c r="DY15" s="7">
        <v>3</v>
      </c>
      <c r="DZ15" s="91" t="s">
        <v>271</v>
      </c>
      <c r="EB15" s="7">
        <v>3</v>
      </c>
      <c r="EC15" s="7" t="s">
        <v>28</v>
      </c>
      <c r="ED15" s="7">
        <v>3</v>
      </c>
      <c r="EE15" s="7" t="s">
        <v>65</v>
      </c>
      <c r="EP15" s="7">
        <v>3</v>
      </c>
      <c r="EQ15" s="7" t="s">
        <v>330</v>
      </c>
      <c r="FW15" s="7">
        <v>3</v>
      </c>
      <c r="FX15" s="7" t="s">
        <v>335</v>
      </c>
    </row>
    <row r="16" spans="1:771" ht="36.75" hidden="1" customHeight="1">
      <c r="DY16" s="7">
        <v>4</v>
      </c>
      <c r="DZ16" s="102" t="s">
        <v>272</v>
      </c>
      <c r="EP16" s="7">
        <v>4</v>
      </c>
      <c r="EQ16" s="7" t="s">
        <v>38</v>
      </c>
      <c r="FW16" s="7">
        <v>4</v>
      </c>
      <c r="FX16" s="7" t="s">
        <v>272</v>
      </c>
    </row>
    <row r="17" spans="182:241" ht="36.75" customHeight="1"/>
    <row r="18" spans="182:241" ht="36.75" customHeight="1"/>
    <row r="19" spans="182:241" ht="36.75" customHeight="1">
      <c r="FZ19" s="27"/>
      <c r="GA19" s="27"/>
    </row>
    <row r="20" spans="182:241" ht="36.75" customHeight="1">
      <c r="FZ20" s="27"/>
      <c r="GA20" s="27"/>
    </row>
    <row r="21" spans="182:241" ht="13.5" customHeight="1">
      <c r="FZ21" s="27"/>
      <c r="GA21" s="27"/>
      <c r="ID21" s="27"/>
      <c r="IE21" s="27"/>
      <c r="IF21" s="27"/>
      <c r="IG21" s="27"/>
    </row>
  </sheetData>
  <sheetProtection algorithmName="SHA-512" hashValue="TsO9z0G9381T/i/rVOsJn+0p66trskpbFSf/R2HpCxVjz5FDBBJ4Txqfcc9kY1DOawEuK62vJOS/l8gmAl5r1Q==" saltValue="Y4PDwPKCSiPsaKovUzeoog==" spinCount="100000" sheet="1" objects="1" scenarios="1"/>
  <mergeCells count="89">
    <mergeCell ref="ACO8:ACO9"/>
    <mergeCell ref="ACP8:ACP9"/>
    <mergeCell ref="ACQ8:ACQ9"/>
    <mergeCell ref="BZ8:BZ9"/>
    <mergeCell ref="CS8:CS9"/>
    <mergeCell ref="DL8:DL9"/>
    <mergeCell ref="TF7:TF9"/>
    <mergeCell ref="TY7:TY9"/>
    <mergeCell ref="YF7:YF9"/>
    <mergeCell ref="FV8:FV9"/>
    <mergeCell ref="HC7:HE7"/>
    <mergeCell ref="HF7:HH7"/>
    <mergeCell ref="HI7:HK7"/>
    <mergeCell ref="HA8:HA9"/>
    <mergeCell ref="YP7:YP9"/>
    <mergeCell ref="HB7:HB9"/>
    <mergeCell ref="DF7:DK7"/>
    <mergeCell ref="AD8:AD9"/>
    <mergeCell ref="AE8:AE9"/>
    <mergeCell ref="AF8:AF9"/>
    <mergeCell ref="CP8:CR8"/>
    <mergeCell ref="CA8:CC8"/>
    <mergeCell ref="CD8:CF8"/>
    <mergeCell ref="CG8:CI8"/>
    <mergeCell ref="CJ8:CL8"/>
    <mergeCell ref="CM8:CO8"/>
    <mergeCell ref="BG8:BG9"/>
    <mergeCell ref="BA8:BA9"/>
    <mergeCell ref="XX7:XX9"/>
    <mergeCell ref="E7:E9"/>
    <mergeCell ref="O7:O9"/>
    <mergeCell ref="OK7:OK9"/>
    <mergeCell ref="PV7:PV9"/>
    <mergeCell ref="QO7:QO9"/>
    <mergeCell ref="RZ7:RZ9"/>
    <mergeCell ref="SS7:SS9"/>
    <mergeCell ref="HO7:HQ7"/>
    <mergeCell ref="HR7:HT7"/>
    <mergeCell ref="FW8:FW9"/>
    <mergeCell ref="FX8:FX9"/>
    <mergeCell ref="GX8:GZ8"/>
    <mergeCell ref="EP8:EP9"/>
    <mergeCell ref="EQ8:EQ9"/>
    <mergeCell ref="ER8:ER9"/>
    <mergeCell ref="IF3:II3"/>
    <mergeCell ref="HU7:HU9"/>
    <mergeCell ref="IF7:IF9"/>
    <mergeCell ref="JQ7:JQ9"/>
    <mergeCell ref="KJ7:KJ9"/>
    <mergeCell ref="C6:C7"/>
    <mergeCell ref="D6:D9"/>
    <mergeCell ref="BD8:BD9"/>
    <mergeCell ref="BE8:BE9"/>
    <mergeCell ref="BF8:BF9"/>
    <mergeCell ref="BB8:BB9"/>
    <mergeCell ref="BC8:BC9"/>
    <mergeCell ref="V8:V9"/>
    <mergeCell ref="W8:W9"/>
    <mergeCell ref="X8:X9"/>
    <mergeCell ref="U8:U9"/>
    <mergeCell ref="Y8:Y9"/>
    <mergeCell ref="Z8:Z9"/>
    <mergeCell ref="AA8:AA9"/>
    <mergeCell ref="AB8:AB9"/>
    <mergeCell ref="AC8:AC9"/>
    <mergeCell ref="DS8:DU8"/>
    <mergeCell ref="EG7:EH8"/>
    <mergeCell ref="EI7:EJ8"/>
    <mergeCell ref="EK7:EL8"/>
    <mergeCell ref="EM7:EN8"/>
    <mergeCell ref="DV8:DV9"/>
    <mergeCell ref="DM8:DO8"/>
    <mergeCell ref="DP8:DR8"/>
    <mergeCell ref="DI8:DK8"/>
    <mergeCell ref="CT8:CV8"/>
    <mergeCell ref="CW8:CY8"/>
    <mergeCell ref="CZ8:DB8"/>
    <mergeCell ref="DC8:DE8"/>
    <mergeCell ref="DF8:DH8"/>
    <mergeCell ref="EW8:EW9"/>
    <mergeCell ref="EX8:EX9"/>
    <mergeCell ref="ES8:ES9"/>
    <mergeCell ref="FY8:FY9"/>
    <mergeCell ref="FF6:FF9"/>
    <mergeCell ref="EV8:EV9"/>
    <mergeCell ref="ET8:ET9"/>
    <mergeCell ref="EU8:EU9"/>
    <mergeCell ref="EY6:EY9"/>
    <mergeCell ref="FM6:FM9"/>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DCCF8-087F-4918-864A-B88E14E33E8E}">
  <dimension ref="J19"/>
  <sheetViews>
    <sheetView workbookViewId="0">
      <selection activeCell="L19" sqref="L19"/>
    </sheetView>
  </sheetViews>
  <sheetFormatPr defaultRowHeight="18.75"/>
  <sheetData>
    <row r="19" spans="10:10">
      <c r="J19" s="8"/>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入力シート（トラック）</vt:lpstr>
      <vt:lpstr>抽出シート</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honbu4</dc:creator>
  <cp:lastModifiedBy>佐々木 有香</cp:lastModifiedBy>
  <cp:lastPrinted>2023-11-16T01:55:11Z</cp:lastPrinted>
  <dcterms:created xsi:type="dcterms:W3CDTF">2023-07-19T02:04:09Z</dcterms:created>
  <dcterms:modified xsi:type="dcterms:W3CDTF">2024-02-26T01:49:49Z</dcterms:modified>
</cp:coreProperties>
</file>